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0500" activeTab="1"/>
  </bookViews>
  <sheets>
    <sheet name="（表一）教学设置总表" sheetId="1" r:id="rId1"/>
    <sheet name="学时学分分配表" sheetId="2" r:id="rId2"/>
  </sheets>
  <definedNames>
    <definedName name="_xlnm.Print_Area" localSheetId="0">'（表一）教学设置总表'!$A$1:$M$251</definedName>
    <definedName name="_xlnm.Print_Area" localSheetId="1">学时学分分配表!$A$1:$M$54</definedName>
    <definedName name="_xlnm.Print_Titles" localSheetId="0">'（表一）教学设置总表'!$5:$7</definedName>
  </definedNames>
  <calcPr calcId="124519"/>
</workbook>
</file>

<file path=xl/calcChain.xml><?xml version="1.0" encoding="utf-8"?>
<calcChain xmlns="http://schemas.openxmlformats.org/spreadsheetml/2006/main">
  <c r="L51" i="2"/>
  <c r="L50"/>
  <c r="L49"/>
  <c r="L48"/>
  <c r="L47"/>
  <c r="L46"/>
  <c r="C6"/>
  <c r="C46" s="1"/>
  <c r="D6"/>
  <c r="D9" s="1"/>
  <c r="D7"/>
  <c r="D33" s="1"/>
  <c r="D35" s="1"/>
  <c r="E6"/>
  <c r="E19" s="1"/>
  <c r="E32"/>
  <c r="E7"/>
  <c r="E33" s="1"/>
  <c r="F32"/>
  <c r="F35" s="1"/>
  <c r="F33"/>
  <c r="F34"/>
  <c r="G32"/>
  <c r="H32"/>
  <c r="H34"/>
  <c r="H35"/>
  <c r="I32"/>
  <c r="I35" s="1"/>
  <c r="C7"/>
  <c r="C33" s="1"/>
  <c r="G34"/>
  <c r="K34" s="1"/>
  <c r="I34"/>
  <c r="C11"/>
  <c r="C24" s="1"/>
  <c r="K24" s="1"/>
  <c r="C37"/>
  <c r="E11"/>
  <c r="E24" s="1"/>
  <c r="F37"/>
  <c r="G37"/>
  <c r="H37"/>
  <c r="I37"/>
  <c r="J37"/>
  <c r="D37"/>
  <c r="M36"/>
  <c r="J35"/>
  <c r="G35"/>
  <c r="C19"/>
  <c r="F19"/>
  <c r="G19"/>
  <c r="G22" s="1"/>
  <c r="H19"/>
  <c r="I19"/>
  <c r="C20"/>
  <c r="E20"/>
  <c r="F20"/>
  <c r="G20"/>
  <c r="F21"/>
  <c r="F22"/>
  <c r="G21"/>
  <c r="H21"/>
  <c r="H22"/>
  <c r="I21"/>
  <c r="F24"/>
  <c r="G24"/>
  <c r="H24"/>
  <c r="I24"/>
  <c r="J24"/>
  <c r="D24"/>
  <c r="M23"/>
  <c r="J22"/>
  <c r="I22"/>
  <c r="C22"/>
  <c r="K7"/>
  <c r="F8"/>
  <c r="G8"/>
  <c r="H8"/>
  <c r="H9" s="1"/>
  <c r="K8"/>
  <c r="M10"/>
  <c r="J9"/>
  <c r="I9"/>
  <c r="G9"/>
  <c r="F9"/>
  <c r="E9"/>
  <c r="C9"/>
  <c r="I159" i="1"/>
  <c r="H159"/>
  <c r="I146"/>
  <c r="H146"/>
  <c r="M34" i="2"/>
  <c r="I134" i="1"/>
  <c r="H134"/>
  <c r="I130"/>
  <c r="H130"/>
  <c r="I93"/>
  <c r="H93"/>
  <c r="I77"/>
  <c r="H77"/>
  <c r="M21" i="2"/>
  <c r="I64" i="1"/>
  <c r="H64"/>
  <c r="H36"/>
  <c r="M7" i="2"/>
  <c r="M20"/>
  <c r="I60" i="1"/>
  <c r="H60"/>
  <c r="I40"/>
  <c r="H40"/>
  <c r="I36"/>
  <c r="I22"/>
  <c r="H22"/>
  <c r="M6" i="2"/>
  <c r="M19" s="1"/>
  <c r="M22" s="1"/>
  <c r="M26" s="1"/>
  <c r="M32"/>
  <c r="M35" s="1"/>
  <c r="M39" s="1"/>
  <c r="C32"/>
  <c r="M33"/>
  <c r="D20"/>
  <c r="K20"/>
  <c r="K6"/>
  <c r="K9" s="1"/>
  <c r="D19"/>
  <c r="D22" s="1"/>
  <c r="D32"/>
  <c r="K32" s="1"/>
  <c r="K21"/>
  <c r="C35" l="1"/>
  <c r="K33"/>
  <c r="E22"/>
  <c r="K19"/>
  <c r="K35"/>
  <c r="E35"/>
  <c r="M9"/>
  <c r="M13" s="1"/>
  <c r="K11"/>
  <c r="E37"/>
  <c r="K37" s="1"/>
  <c r="K22" l="1"/>
  <c r="K26" s="1"/>
  <c r="K39"/>
  <c r="L11"/>
  <c r="K13"/>
  <c r="L36" l="1"/>
  <c r="L32"/>
  <c r="L34"/>
  <c r="L23"/>
  <c r="L21"/>
  <c r="L24"/>
  <c r="L20"/>
  <c r="L8"/>
  <c r="L7"/>
  <c r="L6"/>
  <c r="L10"/>
  <c r="L33"/>
  <c r="L37"/>
  <c r="L19"/>
  <c r="L22" l="1"/>
  <c r="L9"/>
  <c r="L35"/>
</calcChain>
</file>

<file path=xl/sharedStrings.xml><?xml version="1.0" encoding="utf-8"?>
<sst xmlns="http://schemas.openxmlformats.org/spreadsheetml/2006/main" count="1000" uniqueCount="392">
  <si>
    <t>一、第一阶段（1-1.5年级）</t>
  </si>
  <si>
    <t>必修课课程设置表</t>
  </si>
  <si>
    <t>表一</t>
  </si>
  <si>
    <t>课程类别</t>
  </si>
  <si>
    <t xml:space="preserve">课程代码 </t>
  </si>
  <si>
    <t xml:space="preserve">课 程 名 称                                                                               </t>
  </si>
  <si>
    <t xml:space="preserve">考核方式 </t>
  </si>
  <si>
    <t>课内学时</t>
  </si>
  <si>
    <t>课外学时</t>
  </si>
  <si>
    <t>合计</t>
  </si>
  <si>
    <t>总
学
分</t>
  </si>
  <si>
    <t>开课学期</t>
  </si>
  <si>
    <t>辅修专业</t>
  </si>
  <si>
    <t>第二专业</t>
  </si>
  <si>
    <t>备注</t>
  </si>
  <si>
    <t>讲课</t>
  </si>
  <si>
    <t>其它</t>
  </si>
  <si>
    <t>公
共
课
程</t>
  </si>
  <si>
    <t>GZZ005</t>
  </si>
  <si>
    <t>思想道德修养与法律基础</t>
  </si>
  <si>
    <t>考查</t>
  </si>
  <si>
    <t>GWY021</t>
  </si>
  <si>
    <t>大学英语Ⅰ</t>
  </si>
  <si>
    <t>考试</t>
  </si>
  <si>
    <t>GJJ026</t>
  </si>
  <si>
    <t>大学信息技术基础</t>
  </si>
  <si>
    <t>32</t>
  </si>
  <si>
    <t>GJJS01</t>
  </si>
  <si>
    <t>大学信息技术基础实验</t>
  </si>
  <si>
    <t>A32</t>
  </si>
  <si>
    <t>体育Ⅰ</t>
  </si>
  <si>
    <t>G00002</t>
  </si>
  <si>
    <r>
      <rPr>
        <sz val="9"/>
        <color indexed="8"/>
        <rFont val="Times New Roman"/>
        <family val="1"/>
      </rPr>
      <t>军事理论</t>
    </r>
    <r>
      <rPr>
        <sz val="9"/>
        <color indexed="8"/>
        <rFont val="Times New Roman"/>
        <family val="1"/>
      </rPr>
      <t xml:space="preserve">            </t>
    </r>
  </si>
  <si>
    <t>GXS011</t>
  </si>
  <si>
    <t>形势与政策Ⅰ</t>
  </si>
  <si>
    <t>GZZ019</t>
  </si>
  <si>
    <t>中国近现代史纲要</t>
  </si>
  <si>
    <t/>
  </si>
  <si>
    <t>GXS032</t>
  </si>
  <si>
    <t>形势与政策Ⅱ</t>
  </si>
  <si>
    <t>GWY022</t>
  </si>
  <si>
    <t>大学英语Ⅱ</t>
  </si>
  <si>
    <t>体育Ⅱ</t>
  </si>
  <si>
    <t>GXS053</t>
  </si>
  <si>
    <t>形势与政策Ⅲ</t>
  </si>
  <si>
    <t>体育Ⅲ</t>
  </si>
  <si>
    <t>GZZ001</t>
  </si>
  <si>
    <t>马克思主义基本原理</t>
  </si>
  <si>
    <t>小计</t>
  </si>
  <si>
    <t>学 科   基 础 课 程</t>
  </si>
  <si>
    <t>PJD104</t>
  </si>
  <si>
    <t>机械制图Ⅰ</t>
  </si>
  <si>
    <t>A16</t>
  </si>
  <si>
    <t>★</t>
  </si>
  <si>
    <t>GSX029</t>
  </si>
  <si>
    <t>高等数学A1（上）</t>
  </si>
  <si>
    <t>GSX030</t>
  </si>
  <si>
    <t>高等数学A1（下）</t>
  </si>
  <si>
    <t>PJD014</t>
  </si>
  <si>
    <t>机械制图Ⅱ</t>
  </si>
  <si>
    <t>GWL005</t>
  </si>
  <si>
    <t>大学物理C</t>
  </si>
  <si>
    <t>GWLS05</t>
  </si>
  <si>
    <t>大学物理C实验</t>
  </si>
  <si>
    <t>GSX031</t>
  </si>
  <si>
    <t>线性代数A1</t>
  </si>
  <si>
    <t>GSX033</t>
  </si>
  <si>
    <t>复变函数与积分变换</t>
  </si>
  <si>
    <t>PLG167</t>
  </si>
  <si>
    <t>电工电子技术Ⅰ</t>
  </si>
  <si>
    <t>A8</t>
  </si>
  <si>
    <t>PLG180</t>
  </si>
  <si>
    <t>理论力学</t>
  </si>
  <si>
    <t>GSX037</t>
  </si>
  <si>
    <t>概率统计A1</t>
  </si>
  <si>
    <t>GJJ017</t>
  </si>
  <si>
    <r>
      <rPr>
        <sz val="9"/>
        <rFont val="Times New Roman"/>
        <family val="1"/>
      </rPr>
      <t>C</t>
    </r>
    <r>
      <rPr>
        <sz val="9"/>
        <rFont val="宋体"/>
        <charset val="134"/>
      </rPr>
      <t>语言程序设计</t>
    </r>
  </si>
  <si>
    <t>PJDS01</t>
  </si>
  <si>
    <r>
      <rPr>
        <sz val="9"/>
        <rFont val="Times New Roman"/>
        <family val="1"/>
      </rPr>
      <t>C</t>
    </r>
    <r>
      <rPr>
        <sz val="9"/>
        <rFont val="宋体"/>
        <charset val="134"/>
      </rPr>
      <t>语言程序设计实验</t>
    </r>
  </si>
  <si>
    <t>实 践 教 学 环 节</t>
  </si>
  <si>
    <t>S00001</t>
  </si>
  <si>
    <r>
      <rPr>
        <sz val="9"/>
        <rFont val="宋体"/>
        <charset val="134"/>
      </rPr>
      <t>入学教育</t>
    </r>
    <r>
      <rPr>
        <sz val="9"/>
        <rFont val="Times New Roman"/>
        <family val="1"/>
      </rPr>
      <t xml:space="preserve">                                                                      </t>
    </r>
  </si>
  <si>
    <t>S64001</t>
  </si>
  <si>
    <r>
      <rPr>
        <sz val="9"/>
        <rFont val="宋体"/>
        <charset val="134"/>
      </rPr>
      <t>军事技能训练</t>
    </r>
    <r>
      <rPr>
        <sz val="9"/>
        <rFont val="Times New Roman"/>
        <family val="1"/>
      </rPr>
      <t xml:space="preserve">                                                                         </t>
    </r>
  </si>
  <si>
    <r>
      <rPr>
        <sz val="9"/>
        <rFont val="宋体"/>
        <charset val="134"/>
      </rPr>
      <t>GSJ0</t>
    </r>
    <r>
      <rPr>
        <sz val="9"/>
        <rFont val="宋体"/>
        <charset val="134"/>
      </rPr>
      <t>51</t>
    </r>
  </si>
  <si>
    <t>社会实践Ⅰ</t>
  </si>
  <si>
    <t>选修课程设置表</t>
  </si>
  <si>
    <t>（个性课程）</t>
  </si>
  <si>
    <t>表二</t>
  </si>
  <si>
    <t>学分要求</t>
  </si>
  <si>
    <t>英语拓展类课程</t>
  </si>
  <si>
    <t>学生至少修满6学分。</t>
  </si>
  <si>
    <t>文化素质教育课程</t>
  </si>
  <si>
    <t>（1）机械设计制造及其自动化专业课程</t>
  </si>
  <si>
    <t>必修课程设置表</t>
  </si>
  <si>
    <t>表三</t>
  </si>
  <si>
    <t>GZZ020</t>
  </si>
  <si>
    <t>毛泽东思想和中国特色社会主义理论体系概论</t>
  </si>
  <si>
    <t>体育Ⅳ</t>
  </si>
  <si>
    <t>GXS054</t>
  </si>
  <si>
    <t>形势与政策Ⅳ</t>
  </si>
  <si>
    <t>G00001</t>
  </si>
  <si>
    <t>文献信息检索与利用</t>
  </si>
  <si>
    <t>GXS055</t>
  </si>
  <si>
    <t>形势与政策Ⅴ</t>
  </si>
  <si>
    <t>GXS036</t>
  </si>
  <si>
    <t>形势与政策Ⅵ</t>
  </si>
  <si>
    <t>GXS037</t>
  </si>
  <si>
    <t>形势与政策Ⅶ</t>
  </si>
  <si>
    <t>PJD133</t>
  </si>
  <si>
    <t>电工电子技术Ⅱ</t>
  </si>
  <si>
    <t>PLG165</t>
  </si>
  <si>
    <t>材料力学</t>
  </si>
  <si>
    <t>PJD122</t>
  </si>
  <si>
    <t>机械原理</t>
  </si>
  <si>
    <t>专 业 课 程</t>
  </si>
  <si>
    <t>B05122</t>
  </si>
  <si>
    <t>工程材料</t>
  </si>
  <si>
    <t>排在前半学期</t>
  </si>
  <si>
    <t>B05126</t>
  </si>
  <si>
    <t>互换性与技术测量</t>
  </si>
  <si>
    <t>排在后半学期</t>
  </si>
  <si>
    <t>B05128</t>
  </si>
  <si>
    <t>机械制造技术基础</t>
  </si>
  <si>
    <t>B05133</t>
  </si>
  <si>
    <t>控制工程基础</t>
  </si>
  <si>
    <t>B05150</t>
  </si>
  <si>
    <t>液压与气动技术</t>
  </si>
  <si>
    <t>B05099</t>
  </si>
  <si>
    <t>机械设计</t>
  </si>
  <si>
    <t>B05003</t>
  </si>
  <si>
    <t>机床概论</t>
  </si>
  <si>
    <t>B05056</t>
  </si>
  <si>
    <t>机械制造工艺学</t>
  </si>
  <si>
    <t>B05158</t>
  </si>
  <si>
    <t>金属切削原理及刀具</t>
  </si>
  <si>
    <t>B05025</t>
  </si>
  <si>
    <t>专业英语</t>
  </si>
  <si>
    <r>
      <rPr>
        <sz val="10"/>
        <rFont val="宋体"/>
        <charset val="134"/>
      </rPr>
      <t>B</t>
    </r>
    <r>
      <rPr>
        <sz val="10"/>
        <rFont val="宋体"/>
        <charset val="134"/>
      </rPr>
      <t>05127</t>
    </r>
  </si>
  <si>
    <t>机械电子学</t>
  </si>
  <si>
    <t>B05102</t>
  </si>
  <si>
    <t>数控技术</t>
  </si>
  <si>
    <t>S05075</t>
  </si>
  <si>
    <t>金工实习</t>
  </si>
  <si>
    <t>实习期间白天不安排其它理论课</t>
  </si>
  <si>
    <t>S05034</t>
  </si>
  <si>
    <t>机械原理课程设计</t>
  </si>
  <si>
    <r>
      <rPr>
        <sz val="9"/>
        <rFont val="宋体"/>
        <charset val="134"/>
      </rPr>
      <t>GSJ0</t>
    </r>
    <r>
      <rPr>
        <sz val="9"/>
        <rFont val="宋体"/>
        <charset val="134"/>
      </rPr>
      <t>52</t>
    </r>
  </si>
  <si>
    <t>社会实践Ⅱ</t>
  </si>
  <si>
    <t>S05076</t>
  </si>
  <si>
    <t>液压与气动课程设计</t>
  </si>
  <si>
    <t>S05016</t>
  </si>
  <si>
    <t>机械设计课程设计</t>
  </si>
  <si>
    <t>S05073</t>
  </si>
  <si>
    <t>机械制造工艺课程实习</t>
  </si>
  <si>
    <t>S05077</t>
  </si>
  <si>
    <t>注塑成型工艺及模具课程设计</t>
  </si>
  <si>
    <t>应选修其理论课</t>
  </si>
  <si>
    <t>S05019</t>
  </si>
  <si>
    <t>课程论文</t>
  </si>
  <si>
    <t>S05062</t>
  </si>
  <si>
    <t>科技创新实习</t>
  </si>
  <si>
    <t>S05074</t>
  </si>
  <si>
    <t>夹具设计课程设计</t>
  </si>
  <si>
    <t>S05046</t>
  </si>
  <si>
    <t>毕业实习</t>
  </si>
  <si>
    <r>
      <rPr>
        <sz val="9"/>
        <rFont val="宋体"/>
        <charset val="134"/>
      </rPr>
      <t>成绩记在第</t>
    </r>
    <r>
      <rPr>
        <sz val="9"/>
        <rFont val="Times New Roman"/>
        <family val="1"/>
      </rPr>
      <t>8</t>
    </r>
    <r>
      <rPr>
        <sz val="9"/>
        <rFont val="宋体"/>
        <charset val="134"/>
      </rPr>
      <t>学期</t>
    </r>
  </si>
  <si>
    <t>S05047</t>
  </si>
  <si>
    <t>S05054</t>
  </si>
  <si>
    <t>毕业论文（设计）</t>
  </si>
  <si>
    <t>S00002</t>
  </si>
  <si>
    <r>
      <rPr>
        <sz val="9"/>
        <rFont val="宋体"/>
        <charset val="134"/>
      </rPr>
      <t>毕业教育</t>
    </r>
    <r>
      <rPr>
        <sz val="9"/>
        <rFont val="Times New Roman"/>
        <family val="1"/>
      </rPr>
      <t xml:space="preserve">                                                                                 </t>
    </r>
  </si>
  <si>
    <t>表四</t>
  </si>
  <si>
    <t>三维造型技术</t>
  </si>
  <si>
    <t>A24</t>
  </si>
  <si>
    <r>
      <rPr>
        <sz val="10"/>
        <rFont val="宋体"/>
        <charset val="134"/>
      </rPr>
      <t>Z</t>
    </r>
    <r>
      <rPr>
        <sz val="10"/>
        <rFont val="宋体"/>
        <charset val="134"/>
      </rPr>
      <t>05151</t>
    </r>
  </si>
  <si>
    <t>热工基础</t>
  </si>
  <si>
    <t>Z05191</t>
  </si>
  <si>
    <t>流体力学</t>
  </si>
  <si>
    <t>Z05084</t>
  </si>
  <si>
    <t>单片机原理与应用</t>
  </si>
  <si>
    <t>Z05113</t>
  </si>
  <si>
    <t>机械工程测试技术</t>
  </si>
  <si>
    <t>Z05188</t>
  </si>
  <si>
    <t>可编程器原理与应用</t>
  </si>
  <si>
    <t>考查　</t>
  </si>
  <si>
    <t>Z05112</t>
  </si>
  <si>
    <t>机电传动控制</t>
  </si>
  <si>
    <t>选6学分</t>
  </si>
  <si>
    <t>Z05193</t>
  </si>
  <si>
    <t>农业机械学</t>
  </si>
  <si>
    <t>Z05089</t>
  </si>
  <si>
    <t>冲压成型工艺与模具设计</t>
  </si>
  <si>
    <t>Z05087</t>
  </si>
  <si>
    <t>注塑成型工艺及模具设计</t>
  </si>
  <si>
    <t>Z05189</t>
  </si>
  <si>
    <t>快速成型技术</t>
  </si>
  <si>
    <t>Z05121</t>
  </si>
  <si>
    <t>工业企业管理</t>
  </si>
  <si>
    <t>E4</t>
  </si>
  <si>
    <t>Z05184</t>
  </si>
  <si>
    <t>机械优化设计</t>
  </si>
  <si>
    <t>Z05092</t>
  </si>
  <si>
    <t>夹具设计</t>
  </si>
  <si>
    <t>选2学分</t>
  </si>
  <si>
    <t>Z05179</t>
  </si>
  <si>
    <t>工业产品造型设计</t>
  </si>
  <si>
    <t>G4</t>
  </si>
  <si>
    <t>Z05186</t>
  </si>
  <si>
    <t>激光技术及应用</t>
  </si>
  <si>
    <t>Z05196</t>
  </si>
  <si>
    <t>自动化机械设计</t>
  </si>
  <si>
    <t>F4</t>
  </si>
  <si>
    <t>学生应修最低学时学分</t>
  </si>
  <si>
    <t xml:space="preserve">创新创业课程 </t>
  </si>
  <si>
    <t>学生至少修满3学分。</t>
  </si>
  <si>
    <t>（2）机械电子工程专业课程</t>
  </si>
  <si>
    <t>表五</t>
  </si>
  <si>
    <t>公 共 课 程</t>
  </si>
  <si>
    <t>GXS056</t>
  </si>
  <si>
    <t>GXS057</t>
  </si>
  <si>
    <t>PLG171</t>
  </si>
  <si>
    <t>工程电子技术</t>
  </si>
  <si>
    <r>
      <rPr>
        <sz val="9"/>
        <color indexed="8"/>
        <rFont val="宋体"/>
        <charset val="134"/>
      </rPr>
      <t>A</t>
    </r>
    <r>
      <rPr>
        <sz val="9"/>
        <color indexed="8"/>
        <rFont val="宋体"/>
        <charset val="134"/>
      </rPr>
      <t>24</t>
    </r>
  </si>
  <si>
    <t>PLG177</t>
  </si>
  <si>
    <t>机械设计基础</t>
  </si>
  <si>
    <t>B05097</t>
  </si>
  <si>
    <t>B05146</t>
  </si>
  <si>
    <t>微型计算机原理与应用</t>
  </si>
  <si>
    <t>B05156</t>
  </si>
  <si>
    <t>传感与检测技术</t>
  </si>
  <si>
    <t>B05157</t>
  </si>
  <si>
    <t>机电系统设计</t>
  </si>
  <si>
    <t>B05019</t>
  </si>
  <si>
    <t>S05015</t>
  </si>
  <si>
    <t>电子技术课程设计</t>
  </si>
  <si>
    <t>S05061</t>
  </si>
  <si>
    <t>机械设计基础课程设计</t>
  </si>
  <si>
    <t>GSJ052</t>
  </si>
  <si>
    <t>S05072</t>
  </si>
  <si>
    <t>机电系统综合实践</t>
  </si>
  <si>
    <t>成绩记在第8学期</t>
  </si>
  <si>
    <t>S05053</t>
  </si>
  <si>
    <t xml:space="preserve">毕业教育                                                                                 </t>
  </si>
  <si>
    <t>表六</t>
  </si>
  <si>
    <t>Z05130</t>
  </si>
  <si>
    <r>
      <rPr>
        <sz val="9"/>
        <rFont val="宋体"/>
        <charset val="134"/>
      </rPr>
      <t>电子线路</t>
    </r>
    <r>
      <rPr>
        <sz val="9"/>
        <rFont val="Times New Roman"/>
        <family val="1"/>
      </rPr>
      <t>CAD</t>
    </r>
  </si>
  <si>
    <t>Z05182</t>
  </si>
  <si>
    <t>Z05194</t>
  </si>
  <si>
    <t>注塑成形工艺及模具设计</t>
  </si>
  <si>
    <t>Z05185</t>
  </si>
  <si>
    <t>Z05180</t>
  </si>
  <si>
    <t>工业机器人</t>
  </si>
  <si>
    <t>D4</t>
  </si>
  <si>
    <t>Z05088</t>
  </si>
  <si>
    <t>Z05167</t>
  </si>
  <si>
    <t>Z05037</t>
  </si>
  <si>
    <t>G6</t>
  </si>
  <si>
    <t>（3）车辆工程专业课程</t>
  </si>
  <si>
    <t>PLG178</t>
  </si>
  <si>
    <t>机械制造基础</t>
  </si>
  <si>
    <r>
      <rPr>
        <sz val="9"/>
        <rFont val="宋体"/>
        <charset val="134"/>
      </rPr>
      <t>电工电子技术</t>
    </r>
    <r>
      <rPr>
        <sz val="9"/>
        <rFont val="Times New Roman"/>
        <family val="1"/>
      </rPr>
      <t>II</t>
    </r>
  </si>
  <si>
    <t>PLG179</t>
  </si>
  <si>
    <t>B05140</t>
  </si>
  <si>
    <t>B05088</t>
  </si>
  <si>
    <t>汽车构造I</t>
  </si>
  <si>
    <t>A12</t>
  </si>
  <si>
    <t>B05136</t>
  </si>
  <si>
    <t>汽车电气与电子设备</t>
  </si>
  <si>
    <t>B05089</t>
  </si>
  <si>
    <t>汽车构造II</t>
  </si>
  <si>
    <t>B05021</t>
  </si>
  <si>
    <t>汽车制造工艺学</t>
  </si>
  <si>
    <t>B05121</t>
  </si>
  <si>
    <t>发动机原理</t>
  </si>
  <si>
    <t>A6</t>
  </si>
  <si>
    <t>B05137</t>
  </si>
  <si>
    <t>汽车理论</t>
  </si>
  <si>
    <t>B05139</t>
  </si>
  <si>
    <t>汽车试验学</t>
  </si>
  <si>
    <t>B05135</t>
  </si>
  <si>
    <t>汽车车身结构与设计</t>
  </si>
  <si>
    <t>B05064</t>
  </si>
  <si>
    <t>汽车电子控制技术</t>
  </si>
  <si>
    <t>B05138</t>
  </si>
  <si>
    <t>汽车设计</t>
  </si>
  <si>
    <t>S05050</t>
  </si>
  <si>
    <r>
      <rPr>
        <sz val="9"/>
        <color indexed="8"/>
        <rFont val="宋体"/>
        <charset val="134"/>
      </rPr>
      <t>S</t>
    </r>
    <r>
      <rPr>
        <sz val="9"/>
        <color indexed="8"/>
        <rFont val="宋体"/>
        <charset val="134"/>
      </rPr>
      <t>05061</t>
    </r>
  </si>
  <si>
    <r>
      <rPr>
        <sz val="9"/>
        <color indexed="8"/>
        <rFont val="宋体"/>
        <charset val="134"/>
      </rPr>
      <t>S</t>
    </r>
    <r>
      <rPr>
        <sz val="9"/>
        <color indexed="8"/>
        <rFont val="宋体"/>
        <charset val="134"/>
      </rPr>
      <t>05055</t>
    </r>
  </si>
  <si>
    <t>车辆构造拆装实习I</t>
  </si>
  <si>
    <r>
      <rPr>
        <sz val="9"/>
        <color indexed="8"/>
        <rFont val="宋体"/>
        <charset val="134"/>
      </rPr>
      <t>S</t>
    </r>
    <r>
      <rPr>
        <sz val="9"/>
        <color indexed="8"/>
        <rFont val="宋体"/>
        <charset val="134"/>
      </rPr>
      <t>05056</t>
    </r>
  </si>
  <si>
    <t>车辆构造拆装实习II</t>
  </si>
  <si>
    <t>社会实践II</t>
  </si>
  <si>
    <r>
      <rPr>
        <sz val="9"/>
        <color indexed="8"/>
        <rFont val="宋体"/>
        <charset val="134"/>
      </rPr>
      <t>S</t>
    </r>
    <r>
      <rPr>
        <sz val="9"/>
        <color indexed="8"/>
        <rFont val="宋体"/>
        <charset val="134"/>
      </rPr>
      <t>05004</t>
    </r>
  </si>
  <si>
    <t>汽车驾驶实习</t>
  </si>
  <si>
    <r>
      <rPr>
        <sz val="9"/>
        <color indexed="8"/>
        <rFont val="宋体"/>
        <charset val="134"/>
      </rPr>
      <t>S</t>
    </r>
    <r>
      <rPr>
        <sz val="9"/>
        <color indexed="8"/>
        <rFont val="宋体"/>
        <charset val="134"/>
      </rPr>
      <t>05071</t>
    </r>
  </si>
  <si>
    <t>汽车理论课程设计</t>
  </si>
  <si>
    <r>
      <rPr>
        <sz val="9"/>
        <color indexed="8"/>
        <rFont val="宋体"/>
        <charset val="134"/>
      </rPr>
      <t>S</t>
    </r>
    <r>
      <rPr>
        <sz val="9"/>
        <color indexed="8"/>
        <rFont val="宋体"/>
        <charset val="134"/>
      </rPr>
      <t>05003</t>
    </r>
  </si>
  <si>
    <r>
      <rPr>
        <sz val="9"/>
        <color indexed="8"/>
        <rFont val="宋体"/>
        <charset val="134"/>
      </rPr>
      <t>S</t>
    </r>
    <r>
      <rPr>
        <sz val="9"/>
        <color indexed="8"/>
        <rFont val="宋体"/>
        <charset val="134"/>
      </rPr>
      <t>05062</t>
    </r>
  </si>
  <si>
    <r>
      <rPr>
        <sz val="9"/>
        <color indexed="8"/>
        <rFont val="宋体"/>
        <charset val="134"/>
      </rPr>
      <t>S</t>
    </r>
    <r>
      <rPr>
        <sz val="9"/>
        <color indexed="8"/>
        <rFont val="宋体"/>
        <charset val="134"/>
      </rPr>
      <t>05008</t>
    </r>
  </si>
  <si>
    <t>汽车设计课程设计</t>
  </si>
  <si>
    <t>S05067</t>
  </si>
  <si>
    <t>市场调查与商务实习</t>
  </si>
  <si>
    <r>
      <rPr>
        <sz val="9"/>
        <color indexed="8"/>
        <rFont val="宋体"/>
        <charset val="134"/>
      </rPr>
      <t>S</t>
    </r>
    <r>
      <rPr>
        <sz val="9"/>
        <color indexed="8"/>
        <rFont val="宋体"/>
        <charset val="134"/>
      </rPr>
      <t>05046</t>
    </r>
  </si>
  <si>
    <r>
      <rPr>
        <sz val="9"/>
        <color indexed="8"/>
        <rFont val="宋体"/>
        <charset val="134"/>
      </rPr>
      <t>S</t>
    </r>
    <r>
      <rPr>
        <sz val="9"/>
        <color indexed="8"/>
        <rFont val="宋体"/>
        <charset val="134"/>
      </rPr>
      <t>05047</t>
    </r>
  </si>
  <si>
    <r>
      <rPr>
        <sz val="9"/>
        <color indexed="8"/>
        <rFont val="宋体"/>
        <charset val="134"/>
      </rPr>
      <t>S</t>
    </r>
    <r>
      <rPr>
        <sz val="9"/>
        <color indexed="8"/>
        <rFont val="宋体"/>
        <charset val="134"/>
      </rPr>
      <t>05054</t>
    </r>
  </si>
  <si>
    <r>
      <rPr>
        <sz val="9"/>
        <color indexed="8"/>
        <rFont val="宋体"/>
        <charset val="134"/>
      </rPr>
      <t>S</t>
    </r>
    <r>
      <rPr>
        <sz val="9"/>
        <color indexed="8"/>
        <rFont val="宋体"/>
        <charset val="134"/>
      </rPr>
      <t>00053</t>
    </r>
  </si>
  <si>
    <t>毕业教育</t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</si>
  <si>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05125</t>
    </r>
  </si>
  <si>
    <r>
      <rPr>
        <sz val="9"/>
        <color indexed="8"/>
        <rFont val="宋体"/>
        <charset val="134"/>
      </rPr>
      <t>车辆C</t>
    </r>
    <r>
      <rPr>
        <sz val="9"/>
        <color indexed="8"/>
        <rFont val="宋体"/>
        <charset val="134"/>
      </rPr>
      <t>AD技术</t>
    </r>
  </si>
  <si>
    <t>B16</t>
  </si>
  <si>
    <r>
      <rPr>
        <sz val="9"/>
        <color indexed="8"/>
        <rFont val="宋体"/>
        <charset val="134"/>
      </rPr>
      <t>要求第</t>
    </r>
    <r>
      <rPr>
        <sz val="9"/>
        <color indexed="8"/>
        <rFont val="Times New Roman"/>
        <family val="1"/>
      </rPr>
      <t>5</t>
    </r>
    <r>
      <rPr>
        <sz val="9"/>
        <color indexed="8"/>
        <rFont val="宋体"/>
        <charset val="134"/>
      </rPr>
      <t>学期修读</t>
    </r>
    <r>
      <rPr>
        <sz val="9"/>
        <color indexed="8"/>
        <rFont val="Times New Roman"/>
        <family val="1"/>
      </rPr>
      <t>7</t>
    </r>
    <r>
      <rPr>
        <sz val="9"/>
        <color indexed="8"/>
        <rFont val="宋体"/>
        <charset val="134"/>
      </rPr>
      <t>学分；第</t>
    </r>
    <r>
      <rPr>
        <sz val="9"/>
        <color indexed="8"/>
        <rFont val="Times New Roman"/>
        <family val="1"/>
      </rPr>
      <t>6</t>
    </r>
    <r>
      <rPr>
        <sz val="9"/>
        <color indexed="8"/>
        <rFont val="宋体"/>
        <charset val="134"/>
      </rPr>
      <t>学期修读</t>
    </r>
    <r>
      <rPr>
        <sz val="9"/>
        <color indexed="8"/>
        <rFont val="Times New Roman"/>
        <family val="1"/>
      </rPr>
      <t>6</t>
    </r>
    <r>
      <rPr>
        <sz val="9"/>
        <color indexed="8"/>
        <rFont val="宋体"/>
        <charset val="134"/>
      </rPr>
      <t>学分；第</t>
    </r>
    <r>
      <rPr>
        <sz val="9"/>
        <color indexed="8"/>
        <rFont val="Times New Roman"/>
        <family val="1"/>
      </rPr>
      <t>7</t>
    </r>
    <r>
      <rPr>
        <sz val="9"/>
        <color indexed="8"/>
        <rFont val="宋体"/>
        <charset val="134"/>
      </rPr>
      <t>学期修读</t>
    </r>
    <r>
      <rPr>
        <sz val="9"/>
        <color indexed="8"/>
        <rFont val="Times New Roman"/>
        <family val="1"/>
      </rPr>
      <t>2</t>
    </r>
    <r>
      <rPr>
        <sz val="9"/>
        <color indexed="8"/>
        <rFont val="宋体"/>
        <charset val="134"/>
      </rPr>
      <t>学分。</t>
    </r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</si>
  <si>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05144</t>
    </r>
  </si>
  <si>
    <t>汽车测试技术</t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</si>
  <si>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05173</t>
    </r>
  </si>
  <si>
    <r>
      <rPr>
        <sz val="9"/>
        <color indexed="8"/>
        <rFont val="宋体"/>
        <charset val="134"/>
      </rPr>
      <t>车辆C</t>
    </r>
    <r>
      <rPr>
        <sz val="9"/>
        <color indexed="8"/>
        <rFont val="宋体"/>
        <charset val="134"/>
      </rPr>
      <t>AE技术</t>
    </r>
  </si>
  <si>
    <t>B12</t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</si>
  <si>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05147</t>
    </r>
  </si>
  <si>
    <t>汽车人机工程学</t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</si>
  <si>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05148</t>
    </r>
  </si>
  <si>
    <t>汽车液压与气压传动</t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</si>
  <si>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05141</t>
    </r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</si>
  <si>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05126</t>
    </r>
  </si>
  <si>
    <t>车辆新技术</t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</si>
  <si>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05149</t>
    </r>
  </si>
  <si>
    <t>汽车营销学</t>
  </si>
  <si>
    <t>D8</t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</si>
  <si>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05160</t>
    </r>
  </si>
  <si>
    <t>新能源汽车技术</t>
  </si>
  <si>
    <t>F8</t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</si>
  <si>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05174</t>
    </r>
  </si>
  <si>
    <t>汽车仿真运用技术</t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</si>
  <si>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05119</t>
    </r>
  </si>
  <si>
    <t>汽车总线技术</t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</si>
  <si>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05093</t>
    </r>
  </si>
  <si>
    <t>汽车检测技术</t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</si>
  <si>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05098</t>
    </r>
  </si>
  <si>
    <t>汽车排放与控制技术</t>
  </si>
  <si>
    <t>G8</t>
  </si>
  <si>
    <r>
      <rPr>
        <sz val="9"/>
        <color indexed="8"/>
        <rFont val="宋体"/>
        <charset val="134"/>
      </rPr>
      <t>Z</t>
    </r>
    <r>
      <rPr>
        <sz val="9"/>
        <color indexed="8"/>
        <rFont val="宋体"/>
        <charset val="134"/>
      </rPr>
      <t>05146</t>
    </r>
  </si>
  <si>
    <t>汽车服务工程</t>
  </si>
  <si>
    <t xml:space="preserve">机械类专业学分、学时分配表                                                                  </t>
  </si>
  <si>
    <t xml:space="preserve">课 程 类 别                                                                                 </t>
  </si>
  <si>
    <t xml:space="preserve">各    学    年    计    划    学    分                                                                                      </t>
  </si>
  <si>
    <t xml:space="preserve">应修最低学分（学时）                                                                                         </t>
  </si>
  <si>
    <t>第一学年</t>
  </si>
  <si>
    <t>第二学年</t>
  </si>
  <si>
    <t>第三学年</t>
  </si>
  <si>
    <t>第四学年</t>
  </si>
  <si>
    <t>学分</t>
  </si>
  <si>
    <t>学时</t>
  </si>
  <si>
    <t>应修满学分</t>
  </si>
  <si>
    <t xml:space="preserve">所占比例％                                                                                                   </t>
  </si>
  <si>
    <t>学时数</t>
  </si>
  <si>
    <t>课内</t>
  </si>
  <si>
    <t>公共课程(必修)</t>
  </si>
  <si>
    <t>学科基础课程(必修)</t>
  </si>
  <si>
    <t>专业课程(必修)</t>
  </si>
  <si>
    <t>小计（必修）</t>
  </si>
  <si>
    <t>个性课程（选修）</t>
  </si>
  <si>
    <t>文化素质教育选修课至少2学分,可多选。</t>
  </si>
  <si>
    <t>课外</t>
  </si>
  <si>
    <t>实践教学环节</t>
  </si>
  <si>
    <r>
      <rPr>
        <sz val="9"/>
        <rFont val="Times New Roman"/>
        <family val="1"/>
      </rPr>
      <t>2.5</t>
    </r>
    <r>
      <rPr>
        <sz val="9"/>
        <rFont val="宋体"/>
        <charset val="134"/>
      </rPr>
      <t>周</t>
    </r>
  </si>
  <si>
    <t>大学生素质拓展</t>
  </si>
  <si>
    <t>---</t>
  </si>
  <si>
    <t xml:space="preserve">总  计                                                                                  </t>
  </si>
  <si>
    <t xml:space="preserve">机械设计制造及其自动化专业学分、学时分配表                                                                  </t>
  </si>
  <si>
    <r>
      <rPr>
        <sz val="9"/>
        <rFont val="Times New Roman"/>
        <family val="1"/>
      </rPr>
      <t>30</t>
    </r>
    <r>
      <rPr>
        <sz val="9"/>
        <rFont val="宋体"/>
        <charset val="134"/>
      </rPr>
      <t>周</t>
    </r>
  </si>
  <si>
    <t xml:space="preserve">机械电子工程专业学分、学时分配表                                                                  </t>
  </si>
  <si>
    <r>
      <rPr>
        <sz val="9"/>
        <rFont val="Times New Roman"/>
        <family val="1"/>
      </rPr>
      <t>29</t>
    </r>
    <r>
      <rPr>
        <sz val="9"/>
        <rFont val="宋体"/>
        <charset val="134"/>
      </rPr>
      <t>周</t>
    </r>
  </si>
  <si>
    <t xml:space="preserve">撰写：廖宇兰       审核：陈振斌      审定：翁绍捷      </t>
  </si>
  <si>
    <t xml:space="preserve">车辆工程专业学分、学时分配表                                                                  </t>
  </si>
  <si>
    <r>
      <rPr>
        <sz val="9"/>
        <rFont val="Times New Roman"/>
        <family val="1"/>
      </rPr>
      <t>34</t>
    </r>
    <r>
      <rPr>
        <sz val="9"/>
        <rFont val="宋体"/>
        <charset val="134"/>
      </rPr>
      <t>周</t>
    </r>
  </si>
  <si>
    <t xml:space="preserve">撰写：李劲松       审核：陈振斌       审定：翁绍捷      </t>
  </si>
  <si>
    <t>专业选修课不少于14学分;文化素质教育选修课不少于7学分;其中“传统与现代经典选读“课程至少修3学分”英语拓展选修课不少于6学分;创新创业课不少于3学分</t>
  </si>
  <si>
    <t>选6学分</t>
    <phoneticPr fontId="6" type="noConversion"/>
  </si>
  <si>
    <t>专业选修课不少于15学分;文化素质教育选修课不少于7学分;其中“传统与现代经典选读”课程至少修3学分；英语拓展选修课不少于6学分;创新创业课不少于3学分</t>
    <phoneticPr fontId="6" type="noConversion"/>
  </si>
  <si>
    <t>实 践 教 学 环 节</t>
    <phoneticPr fontId="6" type="noConversion"/>
  </si>
  <si>
    <t>专 业 课 程</t>
    <phoneticPr fontId="6" type="noConversion"/>
  </si>
  <si>
    <t>Z05218</t>
  </si>
  <si>
    <t>Z05218</t>
    <phoneticPr fontId="6" type="noConversion"/>
  </si>
  <si>
    <r>
      <t>选</t>
    </r>
    <r>
      <rPr>
        <sz val="9"/>
        <color indexed="10"/>
        <rFont val="宋体"/>
        <charset val="134"/>
      </rPr>
      <t>6</t>
    </r>
    <r>
      <rPr>
        <sz val="9"/>
        <rFont val="宋体"/>
        <charset val="134"/>
      </rPr>
      <t>学分</t>
    </r>
    <phoneticPr fontId="6" type="noConversion"/>
  </si>
  <si>
    <t>学 科   基 础 课 程</t>
    <phoneticPr fontId="6" type="noConversion"/>
  </si>
  <si>
    <t>学 科   基 础 课 程</t>
    <phoneticPr fontId="6" type="noConversion"/>
  </si>
  <si>
    <t>机械类专业2016级教学计划表</t>
  </si>
  <si>
    <r>
      <t>要求1-8学期共修读</t>
    </r>
    <r>
      <rPr>
        <sz val="9"/>
        <color indexed="10"/>
        <rFont val="宋体"/>
        <charset val="134"/>
      </rPr>
      <t>7</t>
    </r>
    <r>
      <rPr>
        <sz val="9"/>
        <rFont val="宋体"/>
        <charset val="134"/>
      </rPr>
      <t>个学分，其中“传统与现代经典选读”课程至少修3学分，具体课程另行公布。</t>
    </r>
    <phoneticPr fontId="6" type="noConversion"/>
  </si>
  <si>
    <t>二、第二阶段（1.5-4年级）</t>
    <phoneticPr fontId="6" type="noConversion"/>
  </si>
  <si>
    <r>
      <t>专 业</t>
    </r>
    <r>
      <rPr>
        <b/>
        <sz val="9"/>
        <color indexed="10"/>
        <rFont val="宋体"/>
        <charset val="134"/>
      </rPr>
      <t xml:space="preserve"> 选 修</t>
    </r>
    <r>
      <rPr>
        <b/>
        <sz val="9"/>
        <color indexed="8"/>
        <rFont val="宋体"/>
        <charset val="134"/>
      </rPr>
      <t xml:space="preserve"> 课 程</t>
    </r>
    <phoneticPr fontId="6" type="noConversion"/>
  </si>
  <si>
    <r>
      <t xml:space="preserve">专 业 </t>
    </r>
    <r>
      <rPr>
        <b/>
        <sz val="9"/>
        <color indexed="10"/>
        <rFont val="宋体"/>
        <charset val="134"/>
      </rPr>
      <t>选 修</t>
    </r>
    <r>
      <rPr>
        <b/>
        <sz val="9"/>
        <color indexed="8"/>
        <rFont val="宋体"/>
        <charset val="134"/>
      </rPr>
      <t xml:space="preserve"> 课 程</t>
    </r>
    <phoneticPr fontId="6" type="noConversion"/>
  </si>
  <si>
    <r>
      <t xml:space="preserve">专 业 </t>
    </r>
    <r>
      <rPr>
        <b/>
        <sz val="9"/>
        <color indexed="10"/>
        <rFont val="宋体"/>
        <charset val="134"/>
      </rPr>
      <t>选 修</t>
    </r>
    <r>
      <rPr>
        <b/>
        <sz val="9"/>
        <color indexed="8"/>
        <rFont val="宋体"/>
        <charset val="134"/>
      </rPr>
      <t xml:space="preserve"> 课 程</t>
    </r>
    <phoneticPr fontId="6" type="noConversion"/>
  </si>
  <si>
    <t>表二</t>
    <phoneticPr fontId="6" type="noConversion"/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</si>
</sst>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0.00_);[Red]\(0.00\)"/>
    <numFmt numFmtId="178" formatCode="0.0%"/>
    <numFmt numFmtId="179" formatCode="0.0_);[Red]\(0.0\)"/>
    <numFmt numFmtId="180" formatCode="0.0_ "/>
    <numFmt numFmtId="181" formatCode="0_ "/>
  </numFmts>
  <fonts count="50">
    <font>
      <sz val="12"/>
      <name val="宋体"/>
      <charset val="134"/>
    </font>
    <font>
      <sz val="9"/>
      <name val="Times New Roman"/>
      <family val="1"/>
    </font>
    <font>
      <sz val="18"/>
      <name val="黑体"/>
      <family val="3"/>
      <charset val="134"/>
    </font>
    <font>
      <b/>
      <sz val="9"/>
      <name val="黑体"/>
      <family val="3"/>
      <charset val="134"/>
    </font>
    <font>
      <sz val="9"/>
      <name val="黑体"/>
      <family val="3"/>
      <charset val="134"/>
    </font>
    <font>
      <sz val="9"/>
      <color indexed="10"/>
      <name val="Times New Roman"/>
      <family val="1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宋体"/>
      <charset val="134"/>
    </font>
    <font>
      <b/>
      <sz val="14"/>
      <color indexed="8"/>
      <name val="黑体"/>
      <family val="3"/>
      <charset val="134"/>
    </font>
    <font>
      <b/>
      <sz val="9"/>
      <color indexed="8"/>
      <name val="黑体"/>
      <family val="3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Times New Roman"/>
      <family val="1"/>
    </font>
    <font>
      <b/>
      <sz val="14"/>
      <name val="黑体"/>
      <family val="3"/>
      <charset val="134"/>
    </font>
    <font>
      <b/>
      <sz val="9"/>
      <name val="Times New Roman"/>
      <family val="1"/>
    </font>
    <font>
      <sz val="10"/>
      <color indexed="10"/>
      <name val="宋体"/>
      <charset val="134"/>
    </font>
    <font>
      <sz val="9"/>
      <color indexed="10"/>
      <name val="宋体"/>
      <charset val="134"/>
    </font>
    <font>
      <sz val="9"/>
      <color indexed="8"/>
      <name val="黑体"/>
      <family val="3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0"/>
      <color indexed="10"/>
      <name val="Times New Roman"/>
      <family val="1"/>
    </font>
    <font>
      <sz val="9"/>
      <color indexed="10"/>
      <name val="Times New Roman"/>
      <family val="1"/>
    </font>
    <font>
      <sz val="9"/>
      <name val="宋体"/>
      <charset val="134"/>
    </font>
    <font>
      <b/>
      <sz val="9"/>
      <color indexed="10"/>
      <name val="宋体"/>
      <charset val="134"/>
    </font>
    <font>
      <sz val="18"/>
      <color indexed="10"/>
      <name val="黑体"/>
      <family val="3"/>
      <charset val="134"/>
    </font>
    <font>
      <b/>
      <sz val="9"/>
      <color indexed="10"/>
      <name val="Times New Roman"/>
      <family val="1"/>
    </font>
    <font>
      <sz val="9"/>
      <color indexed="10"/>
      <name val="Times New Roman"/>
      <family val="1"/>
    </font>
    <font>
      <b/>
      <sz val="9"/>
      <color indexed="10"/>
      <name val="宋体"/>
      <charset val="134"/>
    </font>
    <font>
      <sz val="9"/>
      <name val="宋体"/>
      <charset val="134"/>
    </font>
    <font>
      <sz val="9"/>
      <color indexed="10"/>
      <name val="宋体"/>
      <charset val="134"/>
    </font>
    <font>
      <b/>
      <sz val="9"/>
      <color indexed="8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7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25" fillId="16" borderId="5" applyNumberFormat="0" applyAlignment="0" applyProtection="0">
      <alignment vertical="center"/>
    </xf>
    <xf numFmtId="0" fontId="25" fillId="16" borderId="5" applyNumberFormat="0" applyAlignment="0" applyProtection="0">
      <alignment vertical="center"/>
    </xf>
    <xf numFmtId="0" fontId="25" fillId="16" borderId="5" applyNumberFormat="0" applyAlignment="0" applyProtection="0">
      <alignment vertical="center"/>
    </xf>
    <xf numFmtId="0" fontId="31" fillId="17" borderId="6" applyNumberFormat="0" applyAlignment="0" applyProtection="0">
      <alignment vertical="center"/>
    </xf>
    <xf numFmtId="0" fontId="31" fillId="17" borderId="6" applyNumberFormat="0" applyAlignment="0" applyProtection="0">
      <alignment vertical="center"/>
    </xf>
    <xf numFmtId="0" fontId="31" fillId="17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16" borderId="8" applyNumberFormat="0" applyAlignment="0" applyProtection="0">
      <alignment vertical="center"/>
    </xf>
    <xf numFmtId="0" fontId="29" fillId="16" borderId="8" applyNumberFormat="0" applyAlignment="0" applyProtection="0">
      <alignment vertical="center"/>
    </xf>
    <xf numFmtId="0" fontId="29" fillId="16" borderId="8" applyNumberFormat="0" applyAlignment="0" applyProtection="0">
      <alignment vertical="center"/>
    </xf>
    <xf numFmtId="0" fontId="34" fillId="7" borderId="5" applyNumberFormat="0" applyAlignment="0" applyProtection="0">
      <alignment vertical="center"/>
    </xf>
    <xf numFmtId="0" fontId="34" fillId="7" borderId="5" applyNumberFormat="0" applyAlignment="0" applyProtection="0">
      <alignment vertical="center"/>
    </xf>
    <xf numFmtId="0" fontId="34" fillId="7" borderId="5" applyNumberForma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  <xf numFmtId="0" fontId="38" fillId="23" borderId="9" applyNumberFormat="0" applyFont="0" applyAlignment="0" applyProtection="0">
      <alignment vertical="center"/>
    </xf>
  </cellStyleXfs>
  <cellXfs count="25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0" xfId="85" applyFont="1" applyBorder="1" applyAlignment="1">
      <alignment horizontal="center" vertical="center" wrapText="1"/>
    </xf>
    <xf numFmtId="0" fontId="4" fillId="0" borderId="10" xfId="85" applyFont="1" applyBorder="1" applyAlignment="1">
      <alignment horizontal="center" vertical="center" wrapText="1"/>
    </xf>
    <xf numFmtId="179" fontId="5" fillId="0" borderId="10" xfId="0" applyNumberFormat="1" applyFont="1" applyBorder="1" applyAlignment="1">
      <alignment horizontal="center" vertical="center" wrapText="1"/>
    </xf>
    <xf numFmtId="179" fontId="1" fillId="0" borderId="10" xfId="0" applyNumberFormat="1" applyFont="1" applyBorder="1" applyAlignment="1">
      <alignment horizontal="center" vertical="center" wrapText="1"/>
    </xf>
    <xf numFmtId="0" fontId="3" fillId="0" borderId="10" xfId="85" applyFont="1" applyFill="1" applyBorder="1" applyAlignment="1">
      <alignment horizontal="center" vertical="center" wrapText="1"/>
    </xf>
    <xf numFmtId="179" fontId="5" fillId="0" borderId="10" xfId="0" applyNumberFormat="1" applyFont="1" applyBorder="1" applyAlignment="1">
      <alignment horizontal="center" vertical="center"/>
    </xf>
    <xf numFmtId="179" fontId="1" fillId="0" borderId="10" xfId="0" applyNumberFormat="1" applyFont="1" applyBorder="1" applyAlignment="1">
      <alignment horizontal="center" vertical="center"/>
    </xf>
    <xf numFmtId="177" fontId="1" fillId="0" borderId="10" xfId="0" applyNumberFormat="1" applyFont="1" applyBorder="1" applyAlignment="1">
      <alignment horizontal="center" vertical="center" wrapText="1"/>
    </xf>
    <xf numFmtId="176" fontId="3" fillId="0" borderId="10" xfId="85" applyNumberFormat="1" applyFont="1" applyBorder="1" applyAlignment="1">
      <alignment horizontal="center" vertical="center" wrapText="1"/>
    </xf>
    <xf numFmtId="180" fontId="5" fillId="0" borderId="10" xfId="0" applyNumberFormat="1" applyFont="1" applyBorder="1" applyAlignment="1">
      <alignment horizontal="center" vertical="center" wrapText="1"/>
    </xf>
    <xf numFmtId="178" fontId="5" fillId="0" borderId="10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80" fontId="1" fillId="0" borderId="10" xfId="0" applyNumberFormat="1" applyFont="1" applyBorder="1" applyAlignment="1">
      <alignment horizontal="center" vertical="center" wrapText="1"/>
    </xf>
    <xf numFmtId="176" fontId="1" fillId="0" borderId="10" xfId="0" applyNumberFormat="1" applyFont="1" applyBorder="1" applyAlignment="1">
      <alignment horizontal="center" vertical="center" wrapText="1"/>
    </xf>
    <xf numFmtId="178" fontId="1" fillId="0" borderId="10" xfId="0" applyNumberFormat="1" applyFont="1" applyBorder="1" applyAlignment="1">
      <alignment horizontal="center" vertical="center" wrapText="1"/>
    </xf>
    <xf numFmtId="180" fontId="1" fillId="0" borderId="10" xfId="0" applyNumberFormat="1" applyFont="1" applyBorder="1" applyAlignment="1">
      <alignment horizontal="center" vertical="center"/>
    </xf>
    <xf numFmtId="179" fontId="1" fillId="0" borderId="0" xfId="0" applyNumberFormat="1" applyFont="1" applyBorder="1">
      <alignment vertical="center"/>
    </xf>
    <xf numFmtId="181" fontId="5" fillId="0" borderId="10" xfId="85" applyNumberFormat="1" applyFont="1" applyBorder="1" applyAlignment="1">
      <alignment horizontal="center" vertical="center" wrapText="1"/>
    </xf>
    <xf numFmtId="180" fontId="5" fillId="0" borderId="1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179" fontId="8" fillId="0" borderId="0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81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left" vertical="center"/>
    </xf>
    <xf numFmtId="181" fontId="8" fillId="0" borderId="10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181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181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181" fontId="8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49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</xf>
    <xf numFmtId="180" fontId="8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0" xfId="84" applyFont="1" applyBorder="1" applyAlignment="1">
      <alignment horizontal="left" vertical="center"/>
    </xf>
    <xf numFmtId="181" fontId="12" fillId="0" borderId="10" xfId="0" applyNumberFormat="1" applyFont="1" applyBorder="1" applyAlignment="1">
      <alignment horizontal="center" vertical="center" wrapText="1"/>
    </xf>
    <xf numFmtId="179" fontId="12" fillId="0" borderId="10" xfId="0" applyNumberFormat="1" applyFont="1" applyBorder="1" applyAlignment="1">
      <alignment horizontal="center" vertical="center" wrapText="1"/>
    </xf>
    <xf numFmtId="176" fontId="12" fillId="0" borderId="10" xfId="0" applyNumberFormat="1" applyFont="1" applyBorder="1" applyAlignment="1">
      <alignment horizontal="center" vertical="center" wrapText="1"/>
    </xf>
    <xf numFmtId="180" fontId="8" fillId="0" borderId="10" xfId="0" applyNumberFormat="1" applyFont="1" applyBorder="1" applyAlignment="1">
      <alignment horizontal="center" vertical="center"/>
    </xf>
    <xf numFmtId="179" fontId="15" fillId="0" borderId="10" xfId="0" applyNumberFormat="1" applyFont="1" applyBorder="1" applyAlignment="1">
      <alignment horizontal="center" vertical="center"/>
    </xf>
    <xf numFmtId="180" fontId="8" fillId="0" borderId="10" xfId="0" applyNumberFormat="1" applyFont="1" applyFill="1" applyBorder="1" applyAlignment="1">
      <alignment horizontal="center" vertical="center" wrapText="1"/>
    </xf>
    <xf numFmtId="176" fontId="8" fillId="0" borderId="10" xfId="0" applyNumberFormat="1" applyFont="1" applyFill="1" applyBorder="1" applyAlignment="1">
      <alignment horizontal="center" vertical="center" wrapText="1"/>
    </xf>
    <xf numFmtId="180" fontId="1" fillId="0" borderId="11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80" fontId="8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80" fontId="8" fillId="0" borderId="12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176" fontId="1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right"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vertical="center" wrapText="1"/>
    </xf>
    <xf numFmtId="180" fontId="12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81" fontId="1" fillId="0" borderId="1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181" fontId="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80" fontId="7" fillId="0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80" fontId="6" fillId="0" borderId="10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/>
    </xf>
    <xf numFmtId="49" fontId="19" fillId="0" borderId="10" xfId="0" applyNumberFormat="1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181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84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 wrapText="1"/>
      <protection locked="0"/>
    </xf>
    <xf numFmtId="49" fontId="7" fillId="0" borderId="10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horizontal="right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180" fontId="5" fillId="0" borderId="10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176" fontId="1" fillId="0" borderId="10" xfId="0" applyNumberFormat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1" fillId="0" borderId="10" xfId="79" applyFont="1" applyBorder="1" applyAlignment="1">
      <alignment horizontal="center" vertical="center"/>
    </xf>
    <xf numFmtId="0" fontId="6" fillId="0" borderId="10" xfId="79" applyFont="1" applyBorder="1" applyAlignment="1">
      <alignment horizontal="left" vertical="center"/>
    </xf>
    <xf numFmtId="0" fontId="6" fillId="0" borderId="10" xfId="79" applyFont="1" applyBorder="1" applyAlignment="1">
      <alignment horizontal="center" vertical="center" wrapText="1"/>
    </xf>
    <xf numFmtId="181" fontId="1" fillId="0" borderId="10" xfId="79" applyNumberFormat="1" applyFont="1" applyFill="1" applyBorder="1" applyAlignment="1">
      <alignment horizontal="center" vertical="center" wrapText="1"/>
    </xf>
    <xf numFmtId="0" fontId="1" fillId="0" borderId="10" xfId="79" applyFont="1" applyBorder="1" applyAlignment="1">
      <alignment horizontal="left" vertical="center"/>
    </xf>
    <xf numFmtId="0" fontId="7" fillId="0" borderId="10" xfId="80" applyFont="1" applyFill="1" applyBorder="1" applyAlignment="1">
      <alignment horizontal="center" vertical="center" wrapText="1"/>
    </xf>
    <xf numFmtId="0" fontId="7" fillId="0" borderId="10" xfId="80" applyFont="1" applyFill="1" applyBorder="1" applyAlignment="1">
      <alignment horizontal="left" vertical="center" wrapText="1"/>
    </xf>
    <xf numFmtId="0" fontId="7" fillId="0" borderId="10" xfId="80" applyFont="1" applyBorder="1" applyAlignment="1">
      <alignment horizontal="center" vertical="center" wrapText="1"/>
    </xf>
    <xf numFmtId="181" fontId="8" fillId="0" borderId="10" xfId="80" applyNumberFormat="1" applyFont="1" applyFill="1" applyBorder="1" applyAlignment="1">
      <alignment horizontal="center" vertical="center" wrapText="1"/>
    </xf>
    <xf numFmtId="0" fontId="8" fillId="0" borderId="10" xfId="80" applyFont="1" applyBorder="1" applyAlignment="1">
      <alignment horizontal="center" vertical="center" wrapText="1"/>
    </xf>
    <xf numFmtId="0" fontId="8" fillId="0" borderId="10" xfId="80" applyFont="1" applyFill="1" applyBorder="1" applyAlignment="1">
      <alignment horizontal="center" vertical="center" wrapText="1"/>
    </xf>
    <xf numFmtId="0" fontId="7" fillId="24" borderId="10" xfId="80" applyFont="1" applyFill="1" applyBorder="1" applyAlignment="1">
      <alignment horizontal="left" vertical="center" wrapText="1"/>
    </xf>
    <xf numFmtId="0" fontId="7" fillId="0" borderId="10" xfId="81" applyFont="1" applyFill="1" applyBorder="1" applyAlignment="1">
      <alignment horizontal="center" vertical="center" wrapText="1"/>
    </xf>
    <xf numFmtId="0" fontId="7" fillId="0" borderId="10" xfId="81" applyFont="1" applyFill="1" applyBorder="1" applyAlignment="1">
      <alignment horizontal="left" vertical="center" wrapText="1"/>
    </xf>
    <xf numFmtId="0" fontId="8" fillId="0" borderId="10" xfId="81" applyNumberFormat="1" applyFont="1" applyFill="1" applyBorder="1" applyAlignment="1">
      <alignment horizontal="center" vertical="center" wrapText="1"/>
    </xf>
    <xf numFmtId="0" fontId="1" fillId="0" borderId="10" xfId="81" applyNumberFormat="1" applyFont="1" applyFill="1" applyBorder="1" applyAlignment="1">
      <alignment horizontal="center" vertical="center" wrapText="1"/>
    </xf>
    <xf numFmtId="0" fontId="7" fillId="0" borderId="10" xfId="82" applyFont="1" applyFill="1" applyBorder="1" applyAlignment="1">
      <alignment horizontal="center" vertical="center" wrapText="1"/>
    </xf>
    <xf numFmtId="0" fontId="7" fillId="0" borderId="10" xfId="82" applyFont="1" applyFill="1" applyBorder="1" applyAlignment="1">
      <alignment horizontal="left" vertical="center" wrapText="1"/>
    </xf>
    <xf numFmtId="0" fontId="7" fillId="0" borderId="10" xfId="82" applyFont="1" applyBorder="1" applyAlignment="1">
      <alignment horizontal="center" vertical="center" wrapText="1"/>
    </xf>
    <xf numFmtId="181" fontId="8" fillId="0" borderId="10" xfId="82" applyNumberFormat="1" applyFont="1" applyFill="1" applyBorder="1" applyAlignment="1">
      <alignment horizontal="center" vertical="center" wrapText="1"/>
    </xf>
    <xf numFmtId="0" fontId="8" fillId="0" borderId="10" xfId="82" applyFont="1" applyBorder="1" applyAlignment="1">
      <alignment horizontal="center" vertical="center" wrapText="1"/>
    </xf>
    <xf numFmtId="0" fontId="8" fillId="0" borderId="10" xfId="82" applyFont="1" applyFill="1" applyBorder="1" applyAlignment="1">
      <alignment horizontal="center" vertical="center" wrapText="1"/>
    </xf>
    <xf numFmtId="0" fontId="7" fillId="24" borderId="10" xfId="82" applyFont="1" applyFill="1" applyBorder="1" applyAlignment="1">
      <alignment horizontal="left" vertical="center" wrapText="1"/>
    </xf>
    <xf numFmtId="180" fontId="1" fillId="0" borderId="10" xfId="79" applyNumberFormat="1" applyFont="1" applyFill="1" applyBorder="1" applyAlignment="1">
      <alignment horizontal="center" vertical="center" wrapText="1"/>
    </xf>
    <xf numFmtId="180" fontId="8" fillId="0" borderId="10" xfId="80" applyNumberFormat="1" applyFont="1" applyFill="1" applyBorder="1" applyAlignment="1">
      <alignment horizontal="center" vertical="center" wrapText="1"/>
    </xf>
    <xf numFmtId="176" fontId="8" fillId="0" borderId="10" xfId="80" applyNumberFormat="1" applyFont="1" applyFill="1" applyBorder="1" applyAlignment="1">
      <alignment horizontal="center" vertical="center" wrapText="1"/>
    </xf>
    <xf numFmtId="0" fontId="6" fillId="0" borderId="10" xfId="80" applyFont="1" applyBorder="1" applyAlignment="1">
      <alignment horizontal="center" vertical="center" wrapText="1"/>
    </xf>
    <xf numFmtId="180" fontId="7" fillId="0" borderId="10" xfId="80" applyNumberFormat="1" applyFont="1" applyFill="1" applyBorder="1" applyAlignment="1">
      <alignment horizontal="center" vertical="center" wrapText="1"/>
    </xf>
    <xf numFmtId="180" fontId="8" fillId="0" borderId="10" xfId="81" applyNumberFormat="1" applyFont="1" applyFill="1" applyBorder="1" applyAlignment="1">
      <alignment horizontal="center" vertical="center" wrapText="1"/>
    </xf>
    <xf numFmtId="176" fontId="8" fillId="0" borderId="10" xfId="81" applyNumberFormat="1" applyFont="1" applyFill="1" applyBorder="1" applyAlignment="1">
      <alignment horizontal="center" vertical="center" wrapText="1"/>
    </xf>
    <xf numFmtId="180" fontId="7" fillId="0" borderId="10" xfId="81" applyNumberFormat="1" applyFont="1" applyFill="1" applyBorder="1" applyAlignment="1">
      <alignment horizontal="left" vertical="center" wrapText="1"/>
    </xf>
    <xf numFmtId="0" fontId="8" fillId="0" borderId="10" xfId="81" applyFont="1" applyBorder="1" applyAlignment="1">
      <alignment horizontal="left" vertical="center" wrapText="1"/>
    </xf>
    <xf numFmtId="180" fontId="1" fillId="0" borderId="10" xfId="81" applyNumberFormat="1" applyFont="1" applyFill="1" applyBorder="1" applyAlignment="1">
      <alignment horizontal="center" vertical="center" wrapText="1"/>
    </xf>
    <xf numFmtId="176" fontId="1" fillId="0" borderId="10" xfId="81" applyNumberFormat="1" applyFont="1" applyFill="1" applyBorder="1" applyAlignment="1">
      <alignment horizontal="center" vertical="center" wrapText="1"/>
    </xf>
    <xf numFmtId="180" fontId="19" fillId="0" borderId="10" xfId="81" applyNumberFormat="1" applyFont="1" applyFill="1" applyBorder="1" applyAlignment="1">
      <alignment horizontal="left" vertical="center" wrapText="1"/>
    </xf>
    <xf numFmtId="0" fontId="5" fillId="0" borderId="10" xfId="81" applyFont="1" applyBorder="1" applyAlignment="1">
      <alignment horizontal="left" vertical="center" wrapText="1"/>
    </xf>
    <xf numFmtId="180" fontId="8" fillId="0" borderId="10" xfId="82" applyNumberFormat="1" applyFont="1" applyFill="1" applyBorder="1" applyAlignment="1">
      <alignment horizontal="center" vertical="center" wrapText="1"/>
    </xf>
    <xf numFmtId="176" fontId="8" fillId="0" borderId="10" xfId="82" applyNumberFormat="1" applyFont="1" applyFill="1" applyBorder="1" applyAlignment="1">
      <alignment horizontal="center" vertical="center" wrapText="1"/>
    </xf>
    <xf numFmtId="180" fontId="7" fillId="0" borderId="10" xfId="82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center" vertical="center"/>
      <protection locked="0"/>
    </xf>
    <xf numFmtId="180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81" fontId="1" fillId="0" borderId="0" xfId="0" applyNumberFormat="1" applyFont="1" applyBorder="1" applyAlignment="1">
      <alignment horizontal="center" vertical="center"/>
    </xf>
    <xf numFmtId="181" fontId="1" fillId="0" borderId="0" xfId="0" applyNumberFormat="1" applyFont="1" applyBorder="1" applyAlignment="1">
      <alignment horizontal="center" vertical="center" wrapText="1"/>
    </xf>
    <xf numFmtId="0" fontId="1" fillId="0" borderId="10" xfId="0" quotePrefix="1" applyFont="1" applyBorder="1" applyAlignment="1">
      <alignment horizontal="center" vertical="center"/>
    </xf>
    <xf numFmtId="0" fontId="14" fillId="0" borderId="10" xfId="0" quotePrefix="1" applyFont="1" applyBorder="1" applyAlignment="1">
      <alignment horizontal="left" vertical="center"/>
    </xf>
    <xf numFmtId="0" fontId="14" fillId="0" borderId="10" xfId="0" quotePrefix="1" applyFont="1" applyBorder="1" applyAlignment="1">
      <alignment horizontal="center" vertical="center"/>
    </xf>
    <xf numFmtId="0" fontId="15" fillId="0" borderId="10" xfId="0" quotePrefix="1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14" fillId="0" borderId="10" xfId="0" quotePrefix="1" applyFont="1" applyBorder="1" applyAlignment="1">
      <alignment horizontal="left" vertical="center" wrapText="1"/>
    </xf>
    <xf numFmtId="0" fontId="1" fillId="0" borderId="10" xfId="0" quotePrefix="1" applyFont="1" applyBorder="1" applyAlignment="1" applyProtection="1">
      <alignment horizontal="center" vertical="center"/>
      <protection locked="0"/>
    </xf>
    <xf numFmtId="0" fontId="8" fillId="0" borderId="10" xfId="0" quotePrefix="1" applyFont="1" applyBorder="1" applyAlignment="1" applyProtection="1">
      <alignment horizontal="center" vertical="center"/>
      <protection locked="0"/>
    </xf>
    <xf numFmtId="0" fontId="5" fillId="0" borderId="10" xfId="0" quotePrefix="1" applyFont="1" applyBorder="1" applyAlignment="1">
      <alignment horizontal="center" vertical="center"/>
    </xf>
    <xf numFmtId="177" fontId="1" fillId="0" borderId="10" xfId="0" quotePrefix="1" applyNumberFormat="1" applyFont="1" applyBorder="1" applyAlignment="1">
      <alignment horizontal="center" vertical="center" wrapText="1"/>
    </xf>
    <xf numFmtId="180" fontId="40" fillId="0" borderId="10" xfId="0" applyNumberFormat="1" applyFont="1" applyBorder="1" applyAlignment="1">
      <alignment horizontal="center" vertical="center" wrapText="1"/>
    </xf>
    <xf numFmtId="180" fontId="40" fillId="0" borderId="10" xfId="0" applyNumberFormat="1" applyFont="1" applyBorder="1" applyAlignment="1">
      <alignment horizontal="center" vertical="center"/>
    </xf>
    <xf numFmtId="176" fontId="40" fillId="0" borderId="10" xfId="0" applyNumberFormat="1" applyFont="1" applyBorder="1" applyAlignment="1">
      <alignment horizontal="center" vertical="center" wrapText="1"/>
    </xf>
    <xf numFmtId="181" fontId="40" fillId="0" borderId="10" xfId="85" applyNumberFormat="1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 applyAlignment="1" applyProtection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181" fontId="45" fillId="0" borderId="10" xfId="0" applyNumberFormat="1" applyFont="1" applyBorder="1" applyAlignment="1">
      <alignment horizontal="center" vertical="center"/>
    </xf>
    <xf numFmtId="180" fontId="45" fillId="0" borderId="10" xfId="0" applyNumberFormat="1" applyFont="1" applyBorder="1" applyAlignment="1">
      <alignment horizontal="center" vertical="center" wrapText="1"/>
    </xf>
    <xf numFmtId="181" fontId="1" fillId="0" borderId="10" xfId="0" applyNumberFormat="1" applyFont="1" applyFill="1" applyBorder="1" applyAlignment="1">
      <alignment horizontal="center" vertical="center" wrapText="1"/>
    </xf>
    <xf numFmtId="178" fontId="45" fillId="0" borderId="10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right" vertical="center" wrapText="1"/>
    </xf>
    <xf numFmtId="0" fontId="4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179" fontId="12" fillId="0" borderId="10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49" fontId="4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47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80" fontId="6" fillId="0" borderId="10" xfId="0" applyNumberFormat="1" applyFont="1" applyBorder="1" applyAlignment="1">
      <alignment horizontal="center" vertical="center" wrapText="1"/>
    </xf>
    <xf numFmtId="180" fontId="6" fillId="0" borderId="11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176" fontId="12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180" fontId="8" fillId="0" borderId="11" xfId="83" applyNumberFormat="1" applyFont="1" applyFill="1" applyBorder="1" applyAlignment="1">
      <alignment horizontal="center" vertical="center" wrapText="1"/>
    </xf>
    <xf numFmtId="180" fontId="8" fillId="0" borderId="16" xfId="83" applyNumberFormat="1" applyFont="1" applyFill="1" applyBorder="1" applyAlignment="1">
      <alignment horizontal="center" vertical="center" wrapText="1"/>
    </xf>
    <xf numFmtId="180" fontId="8" fillId="0" borderId="12" xfId="83" applyNumberFormat="1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" fillId="0" borderId="0" xfId="85" applyFont="1" applyBorder="1" applyAlignment="1">
      <alignment horizontal="center" vertical="center" wrapText="1"/>
    </xf>
    <xf numFmtId="0" fontId="3" fillId="0" borderId="0" xfId="85" applyFont="1" applyBorder="1" applyAlignment="1">
      <alignment horizontal="right" vertical="center" wrapText="1"/>
    </xf>
    <xf numFmtId="0" fontId="3" fillId="0" borderId="10" xfId="85" applyFont="1" applyBorder="1" applyAlignment="1">
      <alignment horizontal="center" vertical="center" wrapText="1"/>
    </xf>
    <xf numFmtId="177" fontId="6" fillId="0" borderId="10" xfId="0" applyNumberFormat="1" applyFont="1" applyBorder="1" applyAlignment="1">
      <alignment horizontal="left" vertical="center" wrapText="1"/>
    </xf>
    <xf numFmtId="177" fontId="1" fillId="0" borderId="10" xfId="0" applyNumberFormat="1" applyFont="1" applyBorder="1" applyAlignment="1">
      <alignment horizontal="left" vertical="center" wrapText="1"/>
    </xf>
    <xf numFmtId="177" fontId="6" fillId="0" borderId="10" xfId="0" quotePrefix="1" applyNumberFormat="1" applyFont="1" applyBorder="1" applyAlignment="1">
      <alignment horizontal="center" vertical="center" wrapText="1"/>
    </xf>
    <xf numFmtId="177" fontId="1" fillId="0" borderId="10" xfId="0" applyNumberFormat="1" applyFont="1" applyBorder="1" applyAlignment="1">
      <alignment horizontal="center" vertical="center" wrapText="1"/>
    </xf>
    <xf numFmtId="177" fontId="18" fillId="0" borderId="18" xfId="0" applyNumberFormat="1" applyFont="1" applyBorder="1" applyAlignment="1">
      <alignment horizontal="left" vertical="center" wrapText="1"/>
    </xf>
    <xf numFmtId="177" fontId="39" fillId="0" borderId="19" xfId="0" applyNumberFormat="1" applyFont="1" applyBorder="1" applyAlignment="1">
      <alignment horizontal="left" vertical="center" wrapText="1"/>
    </xf>
    <xf numFmtId="177" fontId="39" fillId="0" borderId="20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/>
    </xf>
  </cellXfs>
  <cellStyles count="137">
    <cellStyle name="20% - 强调文字颜色 1" xfId="1"/>
    <cellStyle name="20% - 强调文字颜色 1 2" xfId="2"/>
    <cellStyle name="20% - 强调文字颜色 1 3" xfId="3"/>
    <cellStyle name="20% - 强调文字颜色 2" xfId="4"/>
    <cellStyle name="20% - 强调文字颜色 2 2" xfId="5"/>
    <cellStyle name="20% - 强调文字颜色 2 3" xfId="6"/>
    <cellStyle name="20% - 强调文字颜色 3" xfId="7"/>
    <cellStyle name="20% - 强调文字颜色 3 2" xfId="8"/>
    <cellStyle name="20% - 强调文字颜色 3 3" xfId="9"/>
    <cellStyle name="20% - 强调文字颜色 4" xfId="10"/>
    <cellStyle name="20% - 强调文字颜色 4 2" xfId="11"/>
    <cellStyle name="20% - 强调文字颜色 4 3" xfId="12"/>
    <cellStyle name="20% - 强调文字颜色 5" xfId="13"/>
    <cellStyle name="20% - 强调文字颜色 5 2" xfId="14"/>
    <cellStyle name="20% - 强调文字颜色 5 3" xfId="15"/>
    <cellStyle name="20% - 强调文字颜色 6" xfId="16"/>
    <cellStyle name="20% - 强调文字颜色 6 2" xfId="17"/>
    <cellStyle name="20% - 强调文字颜色 6 3" xfId="18"/>
    <cellStyle name="40% - 强调文字颜色 1" xfId="19"/>
    <cellStyle name="40% - 强调文字颜色 1 2" xfId="20"/>
    <cellStyle name="40% - 强调文字颜色 1 3" xfId="21"/>
    <cellStyle name="40% - 强调文字颜色 2" xfId="22"/>
    <cellStyle name="40% - 强调文字颜色 2 2" xfId="23"/>
    <cellStyle name="40% - 强调文字颜色 2 3" xfId="24"/>
    <cellStyle name="40% - 强调文字颜色 3" xfId="25"/>
    <cellStyle name="40% - 强调文字颜色 3 2" xfId="26"/>
    <cellStyle name="40% - 强调文字颜色 3 3" xfId="27"/>
    <cellStyle name="40% - 强调文字颜色 4" xfId="28"/>
    <cellStyle name="40% - 强调文字颜色 4 2" xfId="29"/>
    <cellStyle name="40% - 强调文字颜色 4 3" xfId="30"/>
    <cellStyle name="40% - 强调文字颜色 5" xfId="31"/>
    <cellStyle name="40% - 强调文字颜色 5 2" xfId="32"/>
    <cellStyle name="40% - 强调文字颜色 5 3" xfId="33"/>
    <cellStyle name="40% - 强调文字颜色 6" xfId="34"/>
    <cellStyle name="40% - 强调文字颜色 6 2" xfId="35"/>
    <cellStyle name="40% - 强调文字颜色 6 3" xfId="36"/>
    <cellStyle name="60% - 强调文字颜色 1" xfId="37"/>
    <cellStyle name="60% - 强调文字颜色 1 2" xfId="38"/>
    <cellStyle name="60% - 强调文字颜色 1 3" xfId="39"/>
    <cellStyle name="60% - 强调文字颜色 2" xfId="40"/>
    <cellStyle name="60% - 强调文字颜色 2 2" xfId="41"/>
    <cellStyle name="60% - 强调文字颜色 2 3" xfId="42"/>
    <cellStyle name="60% - 强调文字颜色 3" xfId="43"/>
    <cellStyle name="60% - 强调文字颜色 3 2" xfId="44"/>
    <cellStyle name="60% - 强调文字颜色 3 3" xfId="45"/>
    <cellStyle name="60% - 强调文字颜色 4" xfId="46"/>
    <cellStyle name="60% - 强调文字颜色 4 2" xfId="47"/>
    <cellStyle name="60% - 强调文字颜色 4 3" xfId="48"/>
    <cellStyle name="60% - 强调文字颜色 5" xfId="49"/>
    <cellStyle name="60% - 强调文字颜色 5 2" xfId="50"/>
    <cellStyle name="60% - 强调文字颜色 5 3" xfId="51"/>
    <cellStyle name="60% - 强调文字颜色 6" xfId="52"/>
    <cellStyle name="60% - 强调文字颜色 6 2" xfId="53"/>
    <cellStyle name="60% - 强调文字颜色 6 3" xfId="54"/>
    <cellStyle name="标题" xfId="55"/>
    <cellStyle name="标题 1" xfId="56"/>
    <cellStyle name="标题 1 2" xfId="57"/>
    <cellStyle name="标题 1 3" xfId="58"/>
    <cellStyle name="标题 2" xfId="59"/>
    <cellStyle name="标题 2 2" xfId="60"/>
    <cellStyle name="标题 2 3" xfId="61"/>
    <cellStyle name="标题 3" xfId="62"/>
    <cellStyle name="标题 3 2" xfId="63"/>
    <cellStyle name="标题 3 3" xfId="64"/>
    <cellStyle name="标题 4" xfId="65"/>
    <cellStyle name="标题 4 2" xfId="66"/>
    <cellStyle name="标题 4 3" xfId="67"/>
    <cellStyle name="标题 5" xfId="68"/>
    <cellStyle name="标题 6" xfId="69"/>
    <cellStyle name="差" xfId="70"/>
    <cellStyle name="差 2" xfId="71"/>
    <cellStyle name="差 3" xfId="72"/>
    <cellStyle name="常规" xfId="0" builtinId="0"/>
    <cellStyle name="常规 2" xfId="73"/>
    <cellStyle name="常规 2 2" xfId="74"/>
    <cellStyle name="常规 2 3" xfId="75"/>
    <cellStyle name="常规 2 4" xfId="76"/>
    <cellStyle name="常规 2 5" xfId="77"/>
    <cellStyle name="常规 2 6" xfId="78"/>
    <cellStyle name="常规 3" xfId="79"/>
    <cellStyle name="常规 4" xfId="80"/>
    <cellStyle name="常规 5" xfId="81"/>
    <cellStyle name="常规 6" xfId="82"/>
    <cellStyle name="常规 7" xfId="83"/>
    <cellStyle name="常规_附件4 专业教学课程设置总表" xfId="84"/>
    <cellStyle name="常规_格式（新分配）" xfId="85"/>
    <cellStyle name="好" xfId="86"/>
    <cellStyle name="好 2" xfId="87"/>
    <cellStyle name="好 3" xfId="88"/>
    <cellStyle name="汇总" xfId="89"/>
    <cellStyle name="汇总 2" xfId="90"/>
    <cellStyle name="汇总 3" xfId="91"/>
    <cellStyle name="计算" xfId="92"/>
    <cellStyle name="计算 2" xfId="93"/>
    <cellStyle name="计算 3" xfId="94"/>
    <cellStyle name="检查单元格" xfId="95"/>
    <cellStyle name="检查单元格 2" xfId="96"/>
    <cellStyle name="检查单元格 3" xfId="97"/>
    <cellStyle name="解释性文本" xfId="98"/>
    <cellStyle name="解释性文本 2" xfId="99"/>
    <cellStyle name="解释性文本 3" xfId="100"/>
    <cellStyle name="警告文本" xfId="101"/>
    <cellStyle name="警告文本 2" xfId="102"/>
    <cellStyle name="警告文本 3" xfId="103"/>
    <cellStyle name="链接单元格" xfId="104"/>
    <cellStyle name="链接单元格 2" xfId="105"/>
    <cellStyle name="链接单元格 3" xfId="106"/>
    <cellStyle name="强调文字颜色 1" xfId="107"/>
    <cellStyle name="强调文字颜色 1 2" xfId="108"/>
    <cellStyle name="强调文字颜色 1 3" xfId="109"/>
    <cellStyle name="强调文字颜色 2" xfId="110"/>
    <cellStyle name="强调文字颜色 2 2" xfId="111"/>
    <cellStyle name="强调文字颜色 2 3" xfId="112"/>
    <cellStyle name="强调文字颜色 3" xfId="113"/>
    <cellStyle name="强调文字颜色 3 2" xfId="114"/>
    <cellStyle name="强调文字颜色 3 3" xfId="115"/>
    <cellStyle name="强调文字颜色 4" xfId="116"/>
    <cellStyle name="强调文字颜色 4 2" xfId="117"/>
    <cellStyle name="强调文字颜色 4 3" xfId="118"/>
    <cellStyle name="强调文字颜色 5" xfId="119"/>
    <cellStyle name="强调文字颜色 5 2" xfId="120"/>
    <cellStyle name="强调文字颜色 5 3" xfId="121"/>
    <cellStyle name="强调文字颜色 6" xfId="122"/>
    <cellStyle name="强调文字颜色 6 2" xfId="123"/>
    <cellStyle name="强调文字颜色 6 3" xfId="124"/>
    <cellStyle name="适中" xfId="125"/>
    <cellStyle name="适中 2" xfId="126"/>
    <cellStyle name="适中 3" xfId="127"/>
    <cellStyle name="输出" xfId="128"/>
    <cellStyle name="输出 2" xfId="129"/>
    <cellStyle name="输出 3" xfId="130"/>
    <cellStyle name="输入" xfId="131"/>
    <cellStyle name="输入 2" xfId="132"/>
    <cellStyle name="输入 3" xfId="133"/>
    <cellStyle name="注释" xfId="134"/>
    <cellStyle name="注释 2" xfId="135"/>
    <cellStyle name="注释 3" xfId="1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51"/>
  <sheetViews>
    <sheetView workbookViewId="0">
      <selection activeCell="C29" sqref="C29"/>
    </sheetView>
  </sheetViews>
  <sheetFormatPr defaultRowHeight="18" customHeight="1"/>
  <cols>
    <col min="1" max="1" width="4.125" style="27" customWidth="1"/>
    <col min="2" max="2" width="7.125" style="28" customWidth="1"/>
    <col min="3" max="3" width="24.625" style="29" customWidth="1"/>
    <col min="4" max="7" width="4.125" style="27" customWidth="1"/>
    <col min="8" max="8" width="5.375" style="27" customWidth="1"/>
    <col min="9" max="9" width="5.875" style="30" customWidth="1"/>
    <col min="10" max="10" width="4.125" style="31" customWidth="1"/>
    <col min="11" max="12" width="4.125" style="27" customWidth="1"/>
    <col min="13" max="13" width="7.125" style="27" customWidth="1"/>
    <col min="14" max="16384" width="9" style="27"/>
  </cols>
  <sheetData>
    <row r="1" spans="1:13" ht="30" customHeight="1">
      <c r="A1" s="196" t="s">
        <v>385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3" ht="18" customHeight="1">
      <c r="A2" s="32"/>
      <c r="B2" s="33"/>
      <c r="C2" s="34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4.75" customHeight="1">
      <c r="A3" s="197" t="s">
        <v>0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</row>
    <row r="4" spans="1:13" ht="18" customHeight="1">
      <c r="A4" s="198" t="s">
        <v>1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</row>
    <row r="5" spans="1:13" ht="18" customHeight="1">
      <c r="A5" s="199" t="s">
        <v>2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</row>
    <row r="6" spans="1:13" ht="18" customHeight="1">
      <c r="A6" s="202" t="s">
        <v>3</v>
      </c>
      <c r="B6" s="201" t="s">
        <v>4</v>
      </c>
      <c r="C6" s="202" t="s">
        <v>5</v>
      </c>
      <c r="D6" s="202" t="s">
        <v>6</v>
      </c>
      <c r="E6" s="202" t="s">
        <v>7</v>
      </c>
      <c r="F6" s="202"/>
      <c r="G6" s="202" t="s">
        <v>8</v>
      </c>
      <c r="H6" s="202" t="s">
        <v>9</v>
      </c>
      <c r="I6" s="206" t="s">
        <v>10</v>
      </c>
      <c r="J6" s="239" t="s">
        <v>11</v>
      </c>
      <c r="K6" s="202" t="s">
        <v>12</v>
      </c>
      <c r="L6" s="202" t="s">
        <v>13</v>
      </c>
      <c r="M6" s="202" t="s">
        <v>14</v>
      </c>
    </row>
    <row r="7" spans="1:13" ht="18" customHeight="1">
      <c r="A7" s="202"/>
      <c r="B7" s="201"/>
      <c r="C7" s="202"/>
      <c r="D7" s="202"/>
      <c r="E7" s="35" t="s">
        <v>15</v>
      </c>
      <c r="F7" s="35" t="s">
        <v>16</v>
      </c>
      <c r="G7" s="202"/>
      <c r="H7" s="202"/>
      <c r="I7" s="206"/>
      <c r="J7" s="239"/>
      <c r="K7" s="202"/>
      <c r="L7" s="202"/>
      <c r="M7" s="202"/>
    </row>
    <row r="8" spans="1:13" s="22" customFormat="1" ht="18" customHeight="1">
      <c r="A8" s="209" t="s">
        <v>17</v>
      </c>
      <c r="B8" s="36" t="s">
        <v>18</v>
      </c>
      <c r="C8" s="37" t="s">
        <v>19</v>
      </c>
      <c r="D8" s="36" t="s">
        <v>20</v>
      </c>
      <c r="E8" s="36">
        <v>32</v>
      </c>
      <c r="F8" s="36">
        <v>16</v>
      </c>
      <c r="G8" s="36"/>
      <c r="H8" s="36">
        <v>48</v>
      </c>
      <c r="I8" s="76">
        <v>3</v>
      </c>
      <c r="J8" s="36">
        <v>1</v>
      </c>
      <c r="K8" s="26"/>
      <c r="L8" s="26"/>
      <c r="M8" s="26"/>
    </row>
    <row r="9" spans="1:13" s="22" customFormat="1" ht="18" customHeight="1">
      <c r="A9" s="209"/>
      <c r="B9" s="36" t="s">
        <v>21</v>
      </c>
      <c r="C9" s="37" t="s">
        <v>22</v>
      </c>
      <c r="D9" s="36" t="s">
        <v>23</v>
      </c>
      <c r="E9" s="36">
        <v>32</v>
      </c>
      <c r="F9" s="36">
        <v>32</v>
      </c>
      <c r="G9" s="36"/>
      <c r="H9" s="36">
        <v>64</v>
      </c>
      <c r="I9" s="76">
        <v>4</v>
      </c>
      <c r="J9" s="36">
        <v>1</v>
      </c>
      <c r="K9" s="26"/>
      <c r="L9" s="26"/>
      <c r="M9" s="26"/>
    </row>
    <row r="10" spans="1:13" s="22" customFormat="1" ht="18" customHeight="1">
      <c r="A10" s="209"/>
      <c r="B10" s="38" t="s">
        <v>24</v>
      </c>
      <c r="C10" s="39" t="s">
        <v>25</v>
      </c>
      <c r="D10" s="36" t="s">
        <v>23</v>
      </c>
      <c r="E10" s="40" t="s">
        <v>26</v>
      </c>
      <c r="F10" s="40"/>
      <c r="G10" s="40"/>
      <c r="H10" s="40">
        <v>32</v>
      </c>
      <c r="I10" s="21">
        <v>2</v>
      </c>
      <c r="J10" s="36">
        <v>1</v>
      </c>
      <c r="K10" s="26"/>
      <c r="L10" s="26"/>
      <c r="M10" s="26"/>
    </row>
    <row r="11" spans="1:13" s="22" customFormat="1" ht="18" customHeight="1">
      <c r="A11" s="209"/>
      <c r="B11" s="38" t="s">
        <v>27</v>
      </c>
      <c r="C11" s="39" t="s">
        <v>28</v>
      </c>
      <c r="D11" s="36" t="s">
        <v>20</v>
      </c>
      <c r="E11" s="40"/>
      <c r="F11" s="40" t="s">
        <v>29</v>
      </c>
      <c r="G11" s="40"/>
      <c r="H11" s="40">
        <v>32</v>
      </c>
      <c r="I11" s="21">
        <v>1</v>
      </c>
      <c r="J11" s="36">
        <v>1</v>
      </c>
      <c r="K11" s="26"/>
      <c r="L11" s="26"/>
      <c r="M11" s="26"/>
    </row>
    <row r="12" spans="1:13" s="22" customFormat="1" ht="18" customHeight="1">
      <c r="A12" s="209"/>
      <c r="B12" s="36">
        <v>151001</v>
      </c>
      <c r="C12" s="37" t="s">
        <v>30</v>
      </c>
      <c r="D12" s="36" t="s">
        <v>23</v>
      </c>
      <c r="E12" s="36">
        <v>32</v>
      </c>
      <c r="F12" s="36"/>
      <c r="G12" s="36"/>
      <c r="H12" s="36">
        <v>32</v>
      </c>
      <c r="I12" s="76">
        <v>1</v>
      </c>
      <c r="J12" s="36">
        <v>1</v>
      </c>
      <c r="K12" s="26"/>
      <c r="L12" s="26"/>
      <c r="M12" s="26"/>
    </row>
    <row r="13" spans="1:13" s="22" customFormat="1" ht="18" customHeight="1">
      <c r="A13" s="209"/>
      <c r="B13" s="36" t="s">
        <v>31</v>
      </c>
      <c r="C13" s="37" t="s">
        <v>32</v>
      </c>
      <c r="D13" s="36" t="s">
        <v>20</v>
      </c>
      <c r="E13" s="36">
        <v>16</v>
      </c>
      <c r="F13" s="36"/>
      <c r="G13" s="36"/>
      <c r="H13" s="36">
        <v>16</v>
      </c>
      <c r="I13" s="76">
        <v>1</v>
      </c>
      <c r="J13" s="36">
        <v>1</v>
      </c>
      <c r="K13" s="26"/>
      <c r="L13" s="26"/>
      <c r="M13" s="26"/>
    </row>
    <row r="14" spans="1:13" s="22" customFormat="1" ht="18" customHeight="1">
      <c r="A14" s="209"/>
      <c r="B14" s="36" t="s">
        <v>33</v>
      </c>
      <c r="C14" s="37" t="s">
        <v>34</v>
      </c>
      <c r="D14" s="36" t="s">
        <v>20</v>
      </c>
      <c r="E14" s="36">
        <v>8</v>
      </c>
      <c r="F14" s="36"/>
      <c r="G14" s="36">
        <v>8</v>
      </c>
      <c r="H14" s="36">
        <v>16</v>
      </c>
      <c r="I14" s="76">
        <v>0</v>
      </c>
      <c r="J14" s="36">
        <v>1</v>
      </c>
      <c r="K14" s="26"/>
      <c r="L14" s="26"/>
      <c r="M14" s="26"/>
    </row>
    <row r="15" spans="1:13" s="22" customFormat="1" ht="18" customHeight="1">
      <c r="A15" s="209"/>
      <c r="B15" s="174" t="s">
        <v>35</v>
      </c>
      <c r="C15" s="175" t="s">
        <v>36</v>
      </c>
      <c r="D15" s="176" t="s">
        <v>20</v>
      </c>
      <c r="E15" s="42">
        <v>32</v>
      </c>
      <c r="F15" s="177" t="s">
        <v>37</v>
      </c>
      <c r="G15" s="43">
        <v>16</v>
      </c>
      <c r="H15" s="42">
        <v>48</v>
      </c>
      <c r="I15" s="77">
        <v>3</v>
      </c>
      <c r="J15" s="42">
        <v>2</v>
      </c>
      <c r="K15" s="26"/>
      <c r="L15" s="26"/>
      <c r="M15" s="26"/>
    </row>
    <row r="16" spans="1:13" s="22" customFormat="1" ht="18" customHeight="1">
      <c r="A16" s="209"/>
      <c r="B16" s="174" t="s">
        <v>38</v>
      </c>
      <c r="C16" s="175" t="s">
        <v>39</v>
      </c>
      <c r="D16" s="176" t="s">
        <v>20</v>
      </c>
      <c r="E16" s="42">
        <v>8</v>
      </c>
      <c r="F16" s="42"/>
      <c r="G16" s="44"/>
      <c r="H16" s="42">
        <v>8</v>
      </c>
      <c r="I16" s="77">
        <v>0.5</v>
      </c>
      <c r="J16" s="42">
        <v>2</v>
      </c>
      <c r="K16" s="26"/>
      <c r="L16" s="26"/>
      <c r="M16" s="26"/>
    </row>
    <row r="17" spans="1:13" s="22" customFormat="1" ht="18" customHeight="1">
      <c r="A17" s="209"/>
      <c r="B17" s="174" t="s">
        <v>40</v>
      </c>
      <c r="C17" s="175" t="s">
        <v>41</v>
      </c>
      <c r="D17" s="176" t="s">
        <v>23</v>
      </c>
      <c r="E17" s="42">
        <v>32</v>
      </c>
      <c r="F17" s="42">
        <v>32</v>
      </c>
      <c r="G17" s="44"/>
      <c r="H17" s="42">
        <v>64</v>
      </c>
      <c r="I17" s="77">
        <v>4</v>
      </c>
      <c r="J17" s="42">
        <v>2</v>
      </c>
      <c r="K17" s="26"/>
      <c r="L17" s="26"/>
      <c r="M17" s="26"/>
    </row>
    <row r="18" spans="1:13" s="22" customFormat="1" ht="18" customHeight="1">
      <c r="A18" s="209"/>
      <c r="B18" s="38">
        <v>151002</v>
      </c>
      <c r="C18" s="175" t="s">
        <v>42</v>
      </c>
      <c r="D18" s="176" t="s">
        <v>23</v>
      </c>
      <c r="E18" s="42">
        <v>32</v>
      </c>
      <c r="F18" s="42"/>
      <c r="G18" s="44"/>
      <c r="H18" s="42">
        <v>32</v>
      </c>
      <c r="I18" s="77">
        <v>1</v>
      </c>
      <c r="J18" s="42">
        <v>2</v>
      </c>
      <c r="K18" s="26"/>
      <c r="L18" s="26"/>
      <c r="M18" s="26"/>
    </row>
    <row r="19" spans="1:13" s="22" customFormat="1" ht="18" customHeight="1">
      <c r="A19" s="209"/>
      <c r="B19" s="174" t="s">
        <v>43</v>
      </c>
      <c r="C19" s="175" t="s">
        <v>44</v>
      </c>
      <c r="D19" s="176" t="s">
        <v>20</v>
      </c>
      <c r="E19" s="42">
        <v>8</v>
      </c>
      <c r="F19" s="42"/>
      <c r="G19" s="43"/>
      <c r="H19" s="42">
        <v>8</v>
      </c>
      <c r="I19" s="77">
        <v>0</v>
      </c>
      <c r="J19" s="42">
        <v>3</v>
      </c>
      <c r="K19" s="35"/>
      <c r="L19" s="35"/>
      <c r="M19" s="35"/>
    </row>
    <row r="20" spans="1:13" s="22" customFormat="1" ht="18" customHeight="1">
      <c r="A20" s="209"/>
      <c r="B20" s="38">
        <v>151005</v>
      </c>
      <c r="C20" s="175" t="s">
        <v>45</v>
      </c>
      <c r="D20" s="176" t="s">
        <v>23</v>
      </c>
      <c r="E20" s="42">
        <v>32</v>
      </c>
      <c r="F20" s="42"/>
      <c r="G20" s="43"/>
      <c r="H20" s="42">
        <v>32</v>
      </c>
      <c r="I20" s="77">
        <v>1</v>
      </c>
      <c r="J20" s="42">
        <v>3</v>
      </c>
      <c r="K20" s="35"/>
      <c r="L20" s="35"/>
      <c r="M20" s="35"/>
    </row>
    <row r="21" spans="1:13" s="22" customFormat="1" ht="18" customHeight="1">
      <c r="A21" s="209"/>
      <c r="B21" s="174" t="s">
        <v>46</v>
      </c>
      <c r="C21" s="175" t="s">
        <v>47</v>
      </c>
      <c r="D21" s="176" t="s">
        <v>23</v>
      </c>
      <c r="E21" s="42">
        <v>32</v>
      </c>
      <c r="F21" s="42"/>
      <c r="G21" s="44">
        <v>16</v>
      </c>
      <c r="H21" s="42">
        <v>48</v>
      </c>
      <c r="I21" s="77">
        <v>3</v>
      </c>
      <c r="J21" s="42">
        <v>3</v>
      </c>
      <c r="K21" s="35"/>
      <c r="L21" s="35"/>
      <c r="M21" s="35"/>
    </row>
    <row r="22" spans="1:13" s="22" customFormat="1" ht="18" customHeight="1">
      <c r="A22" s="209"/>
      <c r="B22" s="240" t="s">
        <v>48</v>
      </c>
      <c r="C22" s="240"/>
      <c r="D22" s="240"/>
      <c r="E22" s="240"/>
      <c r="F22" s="240"/>
      <c r="G22" s="240"/>
      <c r="H22" s="40">
        <f>SUM(H8:H21)</f>
        <v>480</v>
      </c>
      <c r="I22" s="40">
        <f>SUM(I8:I21)</f>
        <v>24.5</v>
      </c>
      <c r="J22" s="36"/>
      <c r="K22" s="26"/>
      <c r="L22" s="26"/>
      <c r="M22" s="26"/>
    </row>
    <row r="23" spans="1:13" s="22" customFormat="1" ht="18" customHeight="1">
      <c r="A23" s="210" t="s">
        <v>49</v>
      </c>
      <c r="B23" s="174" t="s">
        <v>50</v>
      </c>
      <c r="C23" s="45" t="s">
        <v>51</v>
      </c>
      <c r="D23" s="46" t="s">
        <v>23</v>
      </c>
      <c r="E23" s="46">
        <v>64</v>
      </c>
      <c r="F23" s="46" t="s">
        <v>52</v>
      </c>
      <c r="G23" s="46"/>
      <c r="H23" s="46">
        <v>80</v>
      </c>
      <c r="I23" s="78">
        <v>4.5</v>
      </c>
      <c r="J23" s="44">
        <v>1</v>
      </c>
      <c r="K23" s="46" t="s">
        <v>53</v>
      </c>
      <c r="L23" s="46" t="s">
        <v>53</v>
      </c>
      <c r="M23" s="26"/>
    </row>
    <row r="24" spans="1:13" s="22" customFormat="1" ht="18" customHeight="1">
      <c r="A24" s="210"/>
      <c r="B24" s="174" t="s">
        <v>54</v>
      </c>
      <c r="C24" s="47" t="s">
        <v>55</v>
      </c>
      <c r="D24" s="46" t="s">
        <v>23</v>
      </c>
      <c r="E24" s="48">
        <v>80</v>
      </c>
      <c r="F24" s="48"/>
      <c r="G24" s="48"/>
      <c r="H24" s="48">
        <v>80</v>
      </c>
      <c r="I24" s="78">
        <v>5</v>
      </c>
      <c r="J24" s="79">
        <v>1</v>
      </c>
      <c r="K24" s="46"/>
      <c r="L24" s="44"/>
      <c r="M24" s="26"/>
    </row>
    <row r="25" spans="1:13" s="22" customFormat="1" ht="18" customHeight="1">
      <c r="A25" s="210"/>
      <c r="B25" s="174" t="s">
        <v>56</v>
      </c>
      <c r="C25" s="47" t="s">
        <v>57</v>
      </c>
      <c r="D25" s="46" t="s">
        <v>23</v>
      </c>
      <c r="E25" s="48">
        <v>96</v>
      </c>
      <c r="F25" s="48"/>
      <c r="G25" s="48"/>
      <c r="H25" s="48">
        <v>96</v>
      </c>
      <c r="I25" s="78">
        <v>6</v>
      </c>
      <c r="J25" s="79">
        <v>2</v>
      </c>
      <c r="K25" s="46"/>
      <c r="L25" s="44"/>
      <c r="M25" s="26"/>
    </row>
    <row r="26" spans="1:13" s="22" customFormat="1" ht="18" customHeight="1">
      <c r="A26" s="210"/>
      <c r="B26" s="174" t="s">
        <v>58</v>
      </c>
      <c r="C26" s="45" t="s">
        <v>59</v>
      </c>
      <c r="D26" s="46" t="s">
        <v>20</v>
      </c>
      <c r="E26" s="48">
        <v>24</v>
      </c>
      <c r="F26" s="48" t="s">
        <v>52</v>
      </c>
      <c r="G26" s="48"/>
      <c r="H26" s="48">
        <v>40</v>
      </c>
      <c r="I26" s="78">
        <v>2</v>
      </c>
      <c r="J26" s="79">
        <v>2</v>
      </c>
      <c r="K26" s="46"/>
      <c r="L26" s="44"/>
      <c r="M26" s="26"/>
    </row>
    <row r="27" spans="1:13" s="22" customFormat="1" ht="18" customHeight="1">
      <c r="A27" s="210"/>
      <c r="B27" s="174" t="s">
        <v>60</v>
      </c>
      <c r="C27" s="49" t="s">
        <v>61</v>
      </c>
      <c r="D27" s="46" t="s">
        <v>23</v>
      </c>
      <c r="E27" s="48">
        <v>64</v>
      </c>
      <c r="F27" s="48"/>
      <c r="G27" s="44"/>
      <c r="H27" s="48">
        <v>64</v>
      </c>
      <c r="I27" s="78">
        <v>4</v>
      </c>
      <c r="J27" s="79">
        <v>2</v>
      </c>
      <c r="K27" s="46"/>
      <c r="L27" s="46"/>
      <c r="M27" s="26"/>
    </row>
    <row r="28" spans="1:13" s="22" customFormat="1" ht="18" customHeight="1">
      <c r="A28" s="210"/>
      <c r="B28" s="174" t="s">
        <v>62</v>
      </c>
      <c r="C28" s="49" t="s">
        <v>63</v>
      </c>
      <c r="D28" s="46" t="s">
        <v>20</v>
      </c>
      <c r="E28" s="48"/>
      <c r="F28" s="48" t="s">
        <v>29</v>
      </c>
      <c r="G28" s="44"/>
      <c r="H28" s="48">
        <v>32</v>
      </c>
      <c r="I28" s="78">
        <v>1</v>
      </c>
      <c r="J28" s="79">
        <v>2</v>
      </c>
      <c r="K28" s="46"/>
      <c r="L28" s="46"/>
      <c r="M28" s="26"/>
    </row>
    <row r="29" spans="1:13" s="22" customFormat="1" ht="18" customHeight="1">
      <c r="A29" s="210"/>
      <c r="B29" s="174" t="s">
        <v>64</v>
      </c>
      <c r="C29" s="49" t="s">
        <v>65</v>
      </c>
      <c r="D29" s="46" t="s">
        <v>23</v>
      </c>
      <c r="E29" s="48">
        <v>48</v>
      </c>
      <c r="F29" s="48"/>
      <c r="G29" s="44"/>
      <c r="H29" s="48">
        <v>48</v>
      </c>
      <c r="I29" s="78">
        <v>3</v>
      </c>
      <c r="J29" s="79">
        <v>2</v>
      </c>
      <c r="K29" s="46"/>
      <c r="L29" s="46"/>
      <c r="M29" s="26"/>
    </row>
    <row r="30" spans="1:13" s="22" customFormat="1" ht="18" customHeight="1">
      <c r="A30" s="210"/>
      <c r="B30" s="50" t="s">
        <v>66</v>
      </c>
      <c r="C30" s="51" t="s">
        <v>67</v>
      </c>
      <c r="D30" s="52" t="s">
        <v>20</v>
      </c>
      <c r="E30" s="53">
        <v>48</v>
      </c>
      <c r="F30" s="53"/>
      <c r="G30" s="54"/>
      <c r="H30" s="53">
        <v>48</v>
      </c>
      <c r="I30" s="80">
        <v>3</v>
      </c>
      <c r="J30" s="81">
        <v>3</v>
      </c>
      <c r="K30" s="46"/>
      <c r="L30" s="46"/>
      <c r="M30" s="35"/>
    </row>
    <row r="31" spans="1:13" s="22" customFormat="1" ht="18" customHeight="1">
      <c r="A31" s="211"/>
      <c r="B31" s="178" t="s">
        <v>68</v>
      </c>
      <c r="C31" s="55" t="s">
        <v>69</v>
      </c>
      <c r="D31" s="56" t="s">
        <v>23</v>
      </c>
      <c r="E31" s="57">
        <v>48</v>
      </c>
      <c r="F31" s="57" t="s">
        <v>70</v>
      </c>
      <c r="G31" s="58"/>
      <c r="H31" s="57">
        <v>56</v>
      </c>
      <c r="I31" s="82">
        <v>3.5</v>
      </c>
      <c r="J31" s="83">
        <v>3</v>
      </c>
      <c r="K31" s="84" t="s">
        <v>53</v>
      </c>
      <c r="L31" s="46" t="s">
        <v>53</v>
      </c>
      <c r="M31" s="35"/>
    </row>
    <row r="32" spans="1:13" s="22" customFormat="1" ht="18" customHeight="1">
      <c r="A32" s="210"/>
      <c r="B32" s="179" t="s">
        <v>71</v>
      </c>
      <c r="C32" s="59" t="s">
        <v>72</v>
      </c>
      <c r="D32" s="60" t="s">
        <v>23</v>
      </c>
      <c r="E32" s="61">
        <v>64</v>
      </c>
      <c r="F32" s="61"/>
      <c r="G32" s="62"/>
      <c r="H32" s="61">
        <v>64</v>
      </c>
      <c r="I32" s="85">
        <v>4</v>
      </c>
      <c r="J32" s="86">
        <v>3</v>
      </c>
      <c r="K32" s="46" t="s">
        <v>53</v>
      </c>
      <c r="L32" s="46" t="s">
        <v>53</v>
      </c>
      <c r="M32" s="35"/>
    </row>
    <row r="33" spans="1:13" s="22" customFormat="1" ht="18" customHeight="1">
      <c r="A33" s="210"/>
      <c r="B33" s="174" t="s">
        <v>73</v>
      </c>
      <c r="C33" s="26" t="s">
        <v>74</v>
      </c>
      <c r="D33" s="46" t="s">
        <v>20</v>
      </c>
      <c r="E33" s="48">
        <v>48</v>
      </c>
      <c r="F33" s="48"/>
      <c r="G33" s="44"/>
      <c r="H33" s="48">
        <v>48</v>
      </c>
      <c r="I33" s="78">
        <v>3</v>
      </c>
      <c r="J33" s="87">
        <v>3</v>
      </c>
      <c r="K33" s="46"/>
      <c r="L33" s="46"/>
      <c r="M33" s="35"/>
    </row>
    <row r="34" spans="1:13" s="22" customFormat="1" ht="18" customHeight="1">
      <c r="A34" s="210"/>
      <c r="B34" s="38" t="s">
        <v>75</v>
      </c>
      <c r="C34" s="63" t="s">
        <v>76</v>
      </c>
      <c r="D34" s="46" t="s">
        <v>20</v>
      </c>
      <c r="E34" s="38">
        <v>32</v>
      </c>
      <c r="F34" s="38"/>
      <c r="G34" s="38"/>
      <c r="H34" s="38">
        <v>32</v>
      </c>
      <c r="I34" s="38">
        <v>2</v>
      </c>
      <c r="J34" s="38">
        <v>3</v>
      </c>
      <c r="K34" s="46"/>
      <c r="L34" s="46"/>
      <c r="M34" s="35"/>
    </row>
    <row r="35" spans="1:13" s="22" customFormat="1" ht="18" customHeight="1">
      <c r="A35" s="210"/>
      <c r="B35" s="174" t="s">
        <v>77</v>
      </c>
      <c r="C35" s="63" t="s">
        <v>78</v>
      </c>
      <c r="D35" s="46" t="s">
        <v>20</v>
      </c>
      <c r="E35" s="38"/>
      <c r="F35" s="38" t="s">
        <v>29</v>
      </c>
      <c r="G35" s="38"/>
      <c r="H35" s="38">
        <v>32</v>
      </c>
      <c r="I35" s="38">
        <v>1</v>
      </c>
      <c r="J35" s="38">
        <v>3</v>
      </c>
      <c r="K35" s="46"/>
      <c r="L35" s="46"/>
      <c r="M35" s="35"/>
    </row>
    <row r="36" spans="1:13" s="22" customFormat="1" ht="18" customHeight="1">
      <c r="A36" s="210"/>
      <c r="B36" s="241" t="s">
        <v>48</v>
      </c>
      <c r="C36" s="241"/>
      <c r="D36" s="241"/>
      <c r="E36" s="241"/>
      <c r="F36" s="241"/>
      <c r="G36" s="241"/>
      <c r="H36" s="189">
        <f>SUM(H23:H35)</f>
        <v>720</v>
      </c>
      <c r="I36" s="189">
        <f>SUM(I23:I35)</f>
        <v>42</v>
      </c>
      <c r="J36" s="36"/>
      <c r="K36" s="26"/>
      <c r="L36" s="26"/>
      <c r="M36" s="26"/>
    </row>
    <row r="37" spans="1:13" s="22" customFormat="1" ht="18" customHeight="1">
      <c r="A37" s="212" t="s">
        <v>79</v>
      </c>
      <c r="B37" s="64" t="s">
        <v>80</v>
      </c>
      <c r="C37" s="45" t="s">
        <v>81</v>
      </c>
      <c r="D37" s="46" t="s">
        <v>20</v>
      </c>
      <c r="E37" s="44"/>
      <c r="F37" s="44"/>
      <c r="G37" s="44"/>
      <c r="H37" s="44">
        <v>0.5</v>
      </c>
      <c r="I37" s="44">
        <v>0</v>
      </c>
      <c r="J37" s="88">
        <v>1</v>
      </c>
      <c r="K37" s="26"/>
      <c r="L37" s="26"/>
      <c r="M37" s="26"/>
    </row>
    <row r="38" spans="1:13" s="22" customFormat="1" ht="18" customHeight="1">
      <c r="A38" s="212"/>
      <c r="B38" s="65" t="s">
        <v>82</v>
      </c>
      <c r="C38" s="45" t="s">
        <v>83</v>
      </c>
      <c r="D38" s="46" t="s">
        <v>20</v>
      </c>
      <c r="E38" s="44"/>
      <c r="F38" s="44"/>
      <c r="G38" s="44"/>
      <c r="H38" s="44">
        <v>2</v>
      </c>
      <c r="I38" s="44">
        <v>1</v>
      </c>
      <c r="J38" s="88">
        <v>1</v>
      </c>
      <c r="K38" s="26"/>
      <c r="L38" s="26"/>
      <c r="M38" s="26"/>
    </row>
    <row r="39" spans="1:13" s="22" customFormat="1" ht="18" customHeight="1">
      <c r="A39" s="212"/>
      <c r="B39" s="66" t="s">
        <v>84</v>
      </c>
      <c r="C39" s="67" t="s">
        <v>85</v>
      </c>
      <c r="D39" s="46" t="s">
        <v>20</v>
      </c>
      <c r="E39" s="44"/>
      <c r="F39" s="44"/>
      <c r="G39" s="68"/>
      <c r="H39" s="190">
        <v>2</v>
      </c>
      <c r="I39" s="69">
        <v>1</v>
      </c>
      <c r="J39" s="88">
        <v>3</v>
      </c>
      <c r="K39" s="89"/>
      <c r="L39" s="44"/>
      <c r="M39" s="44"/>
    </row>
    <row r="40" spans="1:13" s="22" customFormat="1" ht="18" customHeight="1">
      <c r="A40" s="212"/>
      <c r="B40" s="201" t="s">
        <v>48</v>
      </c>
      <c r="C40" s="201"/>
      <c r="D40" s="201"/>
      <c r="E40" s="201"/>
      <c r="F40" s="201"/>
      <c r="G40" s="201"/>
      <c r="H40" s="191">
        <f>SUM(H37:H39)</f>
        <v>4.5</v>
      </c>
      <c r="I40" s="70">
        <f>SUM(I37:I39)</f>
        <v>2</v>
      </c>
      <c r="J40" s="26"/>
      <c r="K40" s="26"/>
      <c r="L40" s="26"/>
      <c r="M40" s="26"/>
    </row>
    <row r="41" spans="1:13" s="23" customFormat="1" ht="39.950000000000003" customHeight="1">
      <c r="A41" s="207" t="s">
        <v>86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</row>
    <row r="42" spans="1:13" s="23" customFormat="1" ht="17.25" customHeight="1">
      <c r="A42" s="207" t="s">
        <v>87</v>
      </c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</row>
    <row r="43" spans="1:13" s="23" customFormat="1" ht="17.25" customHeight="1">
      <c r="A43" s="204"/>
      <c r="B43" s="204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90" t="s">
        <v>88</v>
      </c>
    </row>
    <row r="44" spans="1:13" s="24" customFormat="1" ht="25.5" customHeight="1">
      <c r="A44" s="205" t="s">
        <v>3</v>
      </c>
      <c r="B44" s="205"/>
      <c r="C44" s="205"/>
      <c r="D44" s="205" t="s">
        <v>89</v>
      </c>
      <c r="E44" s="205"/>
      <c r="F44" s="205"/>
      <c r="G44" s="205"/>
      <c r="H44" s="205"/>
      <c r="I44" s="205"/>
      <c r="J44" s="205"/>
      <c r="K44" s="205"/>
      <c r="L44" s="205"/>
      <c r="M44" s="71" t="s">
        <v>14</v>
      </c>
    </row>
    <row r="45" spans="1:13" s="24" customFormat="1" ht="24" customHeight="1">
      <c r="A45" s="209" t="s">
        <v>90</v>
      </c>
      <c r="B45" s="209"/>
      <c r="C45" s="209"/>
      <c r="D45" s="213" t="s">
        <v>91</v>
      </c>
      <c r="E45" s="213"/>
      <c r="F45" s="213"/>
      <c r="G45" s="213"/>
      <c r="H45" s="213"/>
      <c r="I45" s="213"/>
      <c r="J45" s="213"/>
      <c r="K45" s="213"/>
      <c r="L45" s="213"/>
      <c r="M45" s="91"/>
    </row>
    <row r="46" spans="1:13" s="24" customFormat="1" ht="29.25" customHeight="1">
      <c r="A46" s="205" t="s">
        <v>92</v>
      </c>
      <c r="B46" s="205"/>
      <c r="C46" s="205"/>
      <c r="D46" s="214" t="s">
        <v>386</v>
      </c>
      <c r="E46" s="213"/>
      <c r="F46" s="213"/>
      <c r="G46" s="213"/>
      <c r="H46" s="213"/>
      <c r="I46" s="213"/>
      <c r="J46" s="213"/>
      <c r="K46" s="213"/>
      <c r="L46" s="213"/>
      <c r="M46" s="92"/>
    </row>
    <row r="47" spans="1:13" ht="42.75" customHeight="1">
      <c r="A47" s="197" t="s">
        <v>387</v>
      </c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237"/>
    </row>
    <row r="48" spans="1:13" ht="22.5" customHeight="1">
      <c r="A48" s="197" t="s">
        <v>93</v>
      </c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</row>
    <row r="49" spans="1:13" ht="23.25" customHeight="1">
      <c r="A49" s="198" t="s">
        <v>94</v>
      </c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</row>
    <row r="50" spans="1:13" ht="27.75" customHeight="1">
      <c r="A50" s="199" t="s">
        <v>95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</row>
    <row r="51" spans="1:13" ht="18" customHeight="1">
      <c r="A51" s="202" t="s">
        <v>3</v>
      </c>
      <c r="B51" s="201" t="s">
        <v>4</v>
      </c>
      <c r="C51" s="202" t="s">
        <v>5</v>
      </c>
      <c r="D51" s="202" t="s">
        <v>6</v>
      </c>
      <c r="E51" s="202" t="s">
        <v>7</v>
      </c>
      <c r="F51" s="202"/>
      <c r="G51" s="202" t="s">
        <v>8</v>
      </c>
      <c r="H51" s="202" t="s">
        <v>9</v>
      </c>
      <c r="I51" s="206" t="s">
        <v>10</v>
      </c>
      <c r="J51" s="239" t="s">
        <v>11</v>
      </c>
      <c r="K51" s="202" t="s">
        <v>12</v>
      </c>
      <c r="L51" s="202" t="s">
        <v>13</v>
      </c>
      <c r="M51" s="202" t="s">
        <v>14</v>
      </c>
    </row>
    <row r="52" spans="1:13" ht="18" customHeight="1">
      <c r="A52" s="202"/>
      <c r="B52" s="201"/>
      <c r="C52" s="202"/>
      <c r="D52" s="202"/>
      <c r="E52" s="35" t="s">
        <v>15</v>
      </c>
      <c r="F52" s="35" t="s">
        <v>16</v>
      </c>
      <c r="G52" s="202"/>
      <c r="H52" s="202"/>
      <c r="I52" s="206"/>
      <c r="J52" s="239"/>
      <c r="K52" s="202"/>
      <c r="L52" s="202"/>
      <c r="M52" s="202"/>
    </row>
    <row r="53" spans="1:13" ht="24" customHeight="1">
      <c r="A53" s="202" t="s">
        <v>17</v>
      </c>
      <c r="B53" s="174" t="s">
        <v>96</v>
      </c>
      <c r="C53" s="180" t="s">
        <v>97</v>
      </c>
      <c r="D53" s="176" t="s">
        <v>23</v>
      </c>
      <c r="E53" s="42">
        <v>64</v>
      </c>
      <c r="F53" s="42"/>
      <c r="G53" s="44">
        <v>16</v>
      </c>
      <c r="H53" s="42">
        <v>80</v>
      </c>
      <c r="I53" s="77">
        <v>5</v>
      </c>
      <c r="J53" s="42">
        <v>4</v>
      </c>
      <c r="K53" s="35"/>
      <c r="L53" s="35"/>
      <c r="M53" s="35"/>
    </row>
    <row r="54" spans="1:13" ht="18" customHeight="1">
      <c r="A54" s="202"/>
      <c r="B54" s="38">
        <v>151006</v>
      </c>
      <c r="C54" s="175" t="s">
        <v>98</v>
      </c>
      <c r="D54" s="176" t="s">
        <v>23</v>
      </c>
      <c r="E54" s="42">
        <v>32</v>
      </c>
      <c r="F54" s="42"/>
      <c r="G54" s="44"/>
      <c r="H54" s="42">
        <v>32</v>
      </c>
      <c r="I54" s="77">
        <v>1</v>
      </c>
      <c r="J54" s="42">
        <v>4</v>
      </c>
      <c r="K54" s="35"/>
      <c r="L54" s="35"/>
      <c r="M54" s="35"/>
    </row>
    <row r="55" spans="1:13" ht="18" customHeight="1">
      <c r="A55" s="202"/>
      <c r="B55" s="174" t="s">
        <v>99</v>
      </c>
      <c r="C55" s="175" t="s">
        <v>100</v>
      </c>
      <c r="D55" s="176" t="s">
        <v>20</v>
      </c>
      <c r="E55" s="42">
        <v>8</v>
      </c>
      <c r="F55" s="42"/>
      <c r="G55" s="43"/>
      <c r="H55" s="42">
        <v>8</v>
      </c>
      <c r="I55" s="77">
        <v>0.5</v>
      </c>
      <c r="J55" s="42">
        <v>4</v>
      </c>
      <c r="K55" s="35"/>
      <c r="L55" s="35"/>
      <c r="M55" s="35"/>
    </row>
    <row r="56" spans="1:13" ht="18" customHeight="1">
      <c r="A56" s="202"/>
      <c r="B56" s="174" t="s">
        <v>101</v>
      </c>
      <c r="C56" s="175" t="s">
        <v>102</v>
      </c>
      <c r="D56" s="176" t="s">
        <v>20</v>
      </c>
      <c r="E56" s="42">
        <v>16</v>
      </c>
      <c r="F56" s="42"/>
      <c r="G56" s="44"/>
      <c r="H56" s="42">
        <v>16</v>
      </c>
      <c r="I56" s="77">
        <v>1</v>
      </c>
      <c r="J56" s="42">
        <v>4</v>
      </c>
      <c r="K56" s="35"/>
      <c r="L56" s="35"/>
      <c r="M56" s="35"/>
    </row>
    <row r="57" spans="1:13" ht="18" customHeight="1">
      <c r="A57" s="202"/>
      <c r="B57" s="174" t="s">
        <v>103</v>
      </c>
      <c r="C57" s="175" t="s">
        <v>104</v>
      </c>
      <c r="D57" s="176" t="s">
        <v>20</v>
      </c>
      <c r="E57" s="42">
        <v>8</v>
      </c>
      <c r="F57" s="42"/>
      <c r="G57" s="44"/>
      <c r="H57" s="42">
        <v>8</v>
      </c>
      <c r="I57" s="77">
        <v>0</v>
      </c>
      <c r="J57" s="42">
        <v>5</v>
      </c>
      <c r="K57" s="35"/>
      <c r="L57" s="35"/>
      <c r="M57" s="35"/>
    </row>
    <row r="58" spans="1:13" ht="18" customHeight="1">
      <c r="A58" s="202"/>
      <c r="B58" s="174" t="s">
        <v>105</v>
      </c>
      <c r="C58" s="175" t="s">
        <v>106</v>
      </c>
      <c r="D58" s="176" t="s">
        <v>20</v>
      </c>
      <c r="E58" s="42">
        <v>8</v>
      </c>
      <c r="F58" s="42"/>
      <c r="G58" s="44"/>
      <c r="H58" s="42">
        <v>8</v>
      </c>
      <c r="I58" s="77">
        <v>0.5</v>
      </c>
      <c r="J58" s="42">
        <v>6</v>
      </c>
      <c r="K58" s="35"/>
      <c r="L58" s="35"/>
      <c r="M58" s="35"/>
    </row>
    <row r="59" spans="1:13" ht="18" customHeight="1">
      <c r="A59" s="202"/>
      <c r="B59" s="174" t="s">
        <v>107</v>
      </c>
      <c r="C59" s="175" t="s">
        <v>108</v>
      </c>
      <c r="D59" s="176" t="s">
        <v>20</v>
      </c>
      <c r="E59" s="42">
        <v>16</v>
      </c>
      <c r="F59" s="42"/>
      <c r="G59" s="44"/>
      <c r="H59" s="42">
        <v>16</v>
      </c>
      <c r="I59" s="77">
        <v>0.5</v>
      </c>
      <c r="J59" s="42">
        <v>7</v>
      </c>
      <c r="K59" s="35"/>
      <c r="L59" s="35"/>
      <c r="M59" s="35"/>
    </row>
    <row r="60" spans="1:13" ht="18" customHeight="1">
      <c r="A60" s="202"/>
      <c r="B60" s="208" t="s">
        <v>48</v>
      </c>
      <c r="C60" s="208"/>
      <c r="D60" s="208"/>
      <c r="E60" s="208"/>
      <c r="F60" s="208"/>
      <c r="G60" s="208"/>
      <c r="H60" s="35">
        <f>SUM(H53:H59)</f>
        <v>168</v>
      </c>
      <c r="I60" s="35">
        <f>SUM(I53:I59)</f>
        <v>8.5</v>
      </c>
      <c r="J60" s="75"/>
      <c r="K60" s="35"/>
      <c r="L60" s="35"/>
      <c r="M60" s="35"/>
    </row>
    <row r="61" spans="1:13" ht="18" customHeight="1">
      <c r="A61" s="202" t="s">
        <v>384</v>
      </c>
      <c r="B61" s="174" t="s">
        <v>109</v>
      </c>
      <c r="C61" s="49" t="s">
        <v>110</v>
      </c>
      <c r="D61" s="46" t="s">
        <v>23</v>
      </c>
      <c r="E61" s="48">
        <v>48</v>
      </c>
      <c r="F61" s="48" t="s">
        <v>70</v>
      </c>
      <c r="G61" s="44"/>
      <c r="H61" s="48">
        <v>56</v>
      </c>
      <c r="I61" s="78">
        <v>3.5</v>
      </c>
      <c r="J61" s="79">
        <v>4</v>
      </c>
      <c r="K61" s="46" t="s">
        <v>53</v>
      </c>
      <c r="L61" s="46" t="s">
        <v>53</v>
      </c>
      <c r="M61" s="35"/>
    </row>
    <row r="62" spans="1:13" ht="18" customHeight="1">
      <c r="A62" s="202"/>
      <c r="B62" s="174" t="s">
        <v>111</v>
      </c>
      <c r="C62" s="49" t="s">
        <v>112</v>
      </c>
      <c r="D62" s="46" t="s">
        <v>23</v>
      </c>
      <c r="E62" s="48">
        <v>56</v>
      </c>
      <c r="F62" s="48" t="s">
        <v>70</v>
      </c>
      <c r="G62" s="44"/>
      <c r="H62" s="48">
        <v>64</v>
      </c>
      <c r="I62" s="78">
        <v>4</v>
      </c>
      <c r="J62" s="79">
        <v>4</v>
      </c>
      <c r="K62" s="46"/>
      <c r="L62" s="46"/>
      <c r="M62" s="35"/>
    </row>
    <row r="63" spans="1:13" ht="18" customHeight="1">
      <c r="A63" s="202"/>
      <c r="B63" s="174" t="s">
        <v>113</v>
      </c>
      <c r="C63" s="72" t="s">
        <v>114</v>
      </c>
      <c r="D63" s="46" t="s">
        <v>23</v>
      </c>
      <c r="E63" s="44">
        <v>56</v>
      </c>
      <c r="F63" s="48" t="s">
        <v>70</v>
      </c>
      <c r="G63" s="44"/>
      <c r="H63" s="48">
        <v>64</v>
      </c>
      <c r="I63" s="78">
        <v>4</v>
      </c>
      <c r="J63" s="44">
        <v>5</v>
      </c>
      <c r="K63" s="46" t="s">
        <v>53</v>
      </c>
      <c r="L63" s="46" t="s">
        <v>53</v>
      </c>
      <c r="M63" s="35"/>
    </row>
    <row r="64" spans="1:13" ht="18" customHeight="1">
      <c r="A64" s="202"/>
      <c r="B64" s="208" t="s">
        <v>48</v>
      </c>
      <c r="C64" s="208"/>
      <c r="D64" s="208"/>
      <c r="E64" s="208"/>
      <c r="F64" s="208"/>
      <c r="G64" s="208"/>
      <c r="H64" s="73">
        <f>SUM(H61:H63)</f>
        <v>184</v>
      </c>
      <c r="I64" s="93">
        <f>SUM(I61:I63)</f>
        <v>11.5</v>
      </c>
      <c r="J64" s="75"/>
      <c r="K64" s="35"/>
      <c r="L64" s="35"/>
      <c r="M64" s="35"/>
    </row>
    <row r="65" spans="1:13" ht="20.25" customHeight="1">
      <c r="A65" s="201" t="s">
        <v>379</v>
      </c>
      <c r="B65" s="94" t="s">
        <v>116</v>
      </c>
      <c r="C65" s="45" t="s">
        <v>117</v>
      </c>
      <c r="D65" s="46" t="s">
        <v>20</v>
      </c>
      <c r="E65" s="46">
        <v>24</v>
      </c>
      <c r="F65" s="46" t="s">
        <v>70</v>
      </c>
      <c r="G65" s="46"/>
      <c r="H65" s="46">
        <v>32</v>
      </c>
      <c r="I65" s="46">
        <v>2</v>
      </c>
      <c r="J65" s="44">
        <v>4</v>
      </c>
      <c r="K65" s="46" t="s">
        <v>53</v>
      </c>
      <c r="L65" s="46" t="s">
        <v>53</v>
      </c>
      <c r="M65" s="70" t="s">
        <v>118</v>
      </c>
    </row>
    <row r="66" spans="1:13" ht="24.75" customHeight="1">
      <c r="A66" s="201"/>
      <c r="B66" s="94" t="s">
        <v>119</v>
      </c>
      <c r="C66" s="45" t="s">
        <v>120</v>
      </c>
      <c r="D66" s="46" t="s">
        <v>20</v>
      </c>
      <c r="E66" s="46">
        <v>24</v>
      </c>
      <c r="F66" s="46" t="s">
        <v>70</v>
      </c>
      <c r="G66" s="46"/>
      <c r="H66" s="46">
        <v>32</v>
      </c>
      <c r="I66" s="46">
        <v>2</v>
      </c>
      <c r="J66" s="44">
        <v>4</v>
      </c>
      <c r="K66" s="46" t="s">
        <v>53</v>
      </c>
      <c r="L66" s="46" t="s">
        <v>53</v>
      </c>
      <c r="M66" s="70" t="s">
        <v>121</v>
      </c>
    </row>
    <row r="67" spans="1:13" ht="18" customHeight="1">
      <c r="A67" s="201"/>
      <c r="B67" s="44" t="s">
        <v>122</v>
      </c>
      <c r="C67" s="49" t="s">
        <v>123</v>
      </c>
      <c r="D67" s="46" t="s">
        <v>20</v>
      </c>
      <c r="E67" s="48">
        <v>40</v>
      </c>
      <c r="F67" s="48"/>
      <c r="G67" s="44"/>
      <c r="H67" s="48">
        <v>40</v>
      </c>
      <c r="I67" s="78">
        <v>2.5</v>
      </c>
      <c r="J67" s="79">
        <v>5</v>
      </c>
      <c r="K67" s="46" t="s">
        <v>53</v>
      </c>
      <c r="L67" s="46" t="s">
        <v>53</v>
      </c>
      <c r="M67" s="103"/>
    </row>
    <row r="68" spans="1:13" ht="18" customHeight="1">
      <c r="A68" s="201"/>
      <c r="B68" s="181" t="s">
        <v>124</v>
      </c>
      <c r="C68" s="45" t="s">
        <v>125</v>
      </c>
      <c r="D68" s="94" t="s">
        <v>20</v>
      </c>
      <c r="E68" s="95">
        <v>40</v>
      </c>
      <c r="F68" s="95" t="s">
        <v>70</v>
      </c>
      <c r="G68" s="44"/>
      <c r="H68" s="95">
        <v>48</v>
      </c>
      <c r="I68" s="18">
        <v>3</v>
      </c>
      <c r="J68" s="44">
        <v>5</v>
      </c>
      <c r="K68" s="46" t="s">
        <v>53</v>
      </c>
      <c r="L68" s="46" t="s">
        <v>53</v>
      </c>
      <c r="M68" s="103"/>
    </row>
    <row r="69" spans="1:13" ht="18" customHeight="1">
      <c r="A69" s="201"/>
      <c r="B69" s="181" t="s">
        <v>126</v>
      </c>
      <c r="C69" s="45" t="s">
        <v>127</v>
      </c>
      <c r="D69" s="46" t="s">
        <v>23</v>
      </c>
      <c r="E69" s="95">
        <v>40</v>
      </c>
      <c r="F69" s="95" t="s">
        <v>70</v>
      </c>
      <c r="G69" s="44"/>
      <c r="H69" s="95">
        <v>48</v>
      </c>
      <c r="I69" s="18">
        <v>3</v>
      </c>
      <c r="J69" s="44">
        <v>5</v>
      </c>
      <c r="K69" s="46"/>
      <c r="L69" s="46" t="s">
        <v>53</v>
      </c>
      <c r="M69" s="103"/>
    </row>
    <row r="70" spans="1:13" ht="18" customHeight="1">
      <c r="A70" s="201"/>
      <c r="B70" s="181" t="s">
        <v>128</v>
      </c>
      <c r="C70" s="45" t="s">
        <v>129</v>
      </c>
      <c r="D70" s="46" t="s">
        <v>23</v>
      </c>
      <c r="E70" s="43">
        <v>56</v>
      </c>
      <c r="F70" s="43" t="s">
        <v>70</v>
      </c>
      <c r="G70" s="44"/>
      <c r="H70" s="43">
        <v>64</v>
      </c>
      <c r="I70" s="15">
        <v>4</v>
      </c>
      <c r="J70" s="44">
        <v>6</v>
      </c>
      <c r="K70" s="46" t="s">
        <v>53</v>
      </c>
      <c r="L70" s="46" t="s">
        <v>53</v>
      </c>
      <c r="M70" s="103"/>
    </row>
    <row r="71" spans="1:13" ht="18" customHeight="1">
      <c r="A71" s="201"/>
      <c r="B71" s="96" t="s">
        <v>130</v>
      </c>
      <c r="C71" s="39" t="s">
        <v>131</v>
      </c>
      <c r="D71" s="94" t="s">
        <v>20</v>
      </c>
      <c r="E71" s="43">
        <v>24</v>
      </c>
      <c r="F71" s="43" t="s">
        <v>70</v>
      </c>
      <c r="G71" s="43"/>
      <c r="H71" s="43">
        <v>32</v>
      </c>
      <c r="I71" s="15">
        <v>2</v>
      </c>
      <c r="J71" s="44">
        <v>6</v>
      </c>
      <c r="K71" s="46"/>
      <c r="L71" s="46"/>
      <c r="M71" s="103"/>
    </row>
    <row r="72" spans="1:13" ht="18" customHeight="1">
      <c r="A72" s="201"/>
      <c r="B72" s="181" t="s">
        <v>132</v>
      </c>
      <c r="C72" s="45" t="s">
        <v>133</v>
      </c>
      <c r="D72" s="46" t="s">
        <v>23</v>
      </c>
      <c r="E72" s="43">
        <v>48</v>
      </c>
      <c r="F72" s="43"/>
      <c r="G72" s="44"/>
      <c r="H72" s="43">
        <v>48</v>
      </c>
      <c r="I72" s="15">
        <v>3</v>
      </c>
      <c r="J72" s="44">
        <v>6</v>
      </c>
      <c r="K72" s="46"/>
      <c r="L72" s="46" t="s">
        <v>53</v>
      </c>
      <c r="M72" s="103"/>
    </row>
    <row r="73" spans="1:13" s="25" customFormat="1" ht="18" customHeight="1">
      <c r="A73" s="201"/>
      <c r="B73" s="181" t="s">
        <v>134</v>
      </c>
      <c r="C73" s="45" t="s">
        <v>135</v>
      </c>
      <c r="D73" s="46" t="s">
        <v>23</v>
      </c>
      <c r="E73" s="95">
        <v>32</v>
      </c>
      <c r="F73" s="95" t="s">
        <v>70</v>
      </c>
      <c r="G73" s="44"/>
      <c r="H73" s="95">
        <v>40</v>
      </c>
      <c r="I73" s="18">
        <v>2.5</v>
      </c>
      <c r="J73" s="44">
        <v>6</v>
      </c>
      <c r="K73" s="46"/>
      <c r="L73" s="46" t="s">
        <v>53</v>
      </c>
      <c r="M73" s="104"/>
    </row>
    <row r="74" spans="1:13" ht="18" customHeight="1">
      <c r="A74" s="201"/>
      <c r="B74" s="181" t="s">
        <v>136</v>
      </c>
      <c r="C74" s="45" t="s">
        <v>137</v>
      </c>
      <c r="D74" s="94" t="s">
        <v>20</v>
      </c>
      <c r="E74" s="95">
        <v>32</v>
      </c>
      <c r="F74" s="95"/>
      <c r="G74" s="44"/>
      <c r="H74" s="95">
        <v>32</v>
      </c>
      <c r="I74" s="18">
        <v>2</v>
      </c>
      <c r="J74" s="44">
        <v>6</v>
      </c>
      <c r="K74" s="46"/>
      <c r="L74" s="46"/>
      <c r="M74" s="103"/>
    </row>
    <row r="75" spans="1:13" ht="18" customHeight="1">
      <c r="A75" s="201"/>
      <c r="B75" s="41" t="s">
        <v>138</v>
      </c>
      <c r="C75" s="45" t="s">
        <v>139</v>
      </c>
      <c r="D75" s="94" t="s">
        <v>20</v>
      </c>
      <c r="E75" s="95">
        <v>32</v>
      </c>
      <c r="F75" s="95" t="s">
        <v>70</v>
      </c>
      <c r="G75" s="44"/>
      <c r="H75" s="95">
        <v>40</v>
      </c>
      <c r="I75" s="18">
        <v>2.5</v>
      </c>
      <c r="J75" s="44">
        <v>7</v>
      </c>
      <c r="K75" s="46"/>
      <c r="L75" s="46" t="s">
        <v>53</v>
      </c>
      <c r="M75" s="103"/>
    </row>
    <row r="76" spans="1:13" ht="18" customHeight="1">
      <c r="A76" s="201"/>
      <c r="B76" s="181" t="s">
        <v>140</v>
      </c>
      <c r="C76" s="45" t="s">
        <v>141</v>
      </c>
      <c r="D76" s="94" t="s">
        <v>20</v>
      </c>
      <c r="E76" s="95">
        <v>32</v>
      </c>
      <c r="F76" s="95" t="s">
        <v>70</v>
      </c>
      <c r="G76" s="44"/>
      <c r="H76" s="95">
        <v>40</v>
      </c>
      <c r="I76" s="18">
        <v>2.5</v>
      </c>
      <c r="J76" s="44">
        <v>7</v>
      </c>
      <c r="K76" s="46"/>
      <c r="L76" s="46" t="s">
        <v>53</v>
      </c>
      <c r="M76" s="103"/>
    </row>
    <row r="77" spans="1:13" ht="18" customHeight="1">
      <c r="A77" s="201"/>
      <c r="B77" s="208" t="s">
        <v>48</v>
      </c>
      <c r="C77" s="208"/>
      <c r="D77" s="208"/>
      <c r="E77" s="208"/>
      <c r="F77" s="208"/>
      <c r="G77" s="208"/>
      <c r="H77" s="48">
        <f>SUM(H65:H76)</f>
        <v>496</v>
      </c>
      <c r="I77" s="48">
        <f>SUM(I65:I76)</f>
        <v>31</v>
      </c>
      <c r="J77" s="79"/>
      <c r="K77" s="105"/>
      <c r="L77" s="105"/>
      <c r="M77" s="103"/>
    </row>
    <row r="78" spans="1:13" ht="18" customHeight="1">
      <c r="A78" s="205" t="s">
        <v>79</v>
      </c>
      <c r="B78" s="27"/>
      <c r="C78" s="27"/>
      <c r="I78" s="27"/>
      <c r="J78" s="27"/>
    </row>
    <row r="79" spans="1:13" ht="22.5" customHeight="1">
      <c r="A79" s="205"/>
      <c r="B79" s="181" t="s">
        <v>142</v>
      </c>
      <c r="C79" s="45" t="s">
        <v>143</v>
      </c>
      <c r="D79" s="46" t="s">
        <v>20</v>
      </c>
      <c r="E79" s="44"/>
      <c r="F79" s="44"/>
      <c r="G79" s="44"/>
      <c r="H79" s="44">
        <v>4</v>
      </c>
      <c r="I79" s="44">
        <v>4</v>
      </c>
      <c r="J79" s="88">
        <v>5</v>
      </c>
      <c r="K79" s="46"/>
      <c r="L79" s="44"/>
      <c r="M79" s="46" t="s">
        <v>144</v>
      </c>
    </row>
    <row r="80" spans="1:13" ht="18" customHeight="1">
      <c r="A80" s="205"/>
      <c r="B80" s="65" t="s">
        <v>145</v>
      </c>
      <c r="C80" s="45" t="s">
        <v>146</v>
      </c>
      <c r="D80" s="46" t="s">
        <v>20</v>
      </c>
      <c r="E80" s="44"/>
      <c r="F80" s="44"/>
      <c r="G80" s="68"/>
      <c r="H80" s="44">
        <v>1</v>
      </c>
      <c r="I80" s="44">
        <v>1</v>
      </c>
      <c r="J80" s="88">
        <v>5</v>
      </c>
      <c r="K80" s="46"/>
      <c r="L80" s="44"/>
      <c r="M80" s="46"/>
    </row>
    <row r="81" spans="1:13" ht="18" customHeight="1">
      <c r="A81" s="205"/>
      <c r="B81" s="66" t="s">
        <v>147</v>
      </c>
      <c r="C81" s="67" t="s">
        <v>148</v>
      </c>
      <c r="D81" s="46" t="s">
        <v>20</v>
      </c>
      <c r="E81" s="44"/>
      <c r="F81" s="44"/>
      <c r="G81" s="68"/>
      <c r="H81" s="190">
        <v>2</v>
      </c>
      <c r="I81" s="69">
        <v>1</v>
      </c>
      <c r="J81" s="88">
        <v>5</v>
      </c>
      <c r="K81" s="89"/>
      <c r="L81" s="44"/>
      <c r="M81" s="89"/>
    </row>
    <row r="82" spans="1:13" ht="18" customHeight="1">
      <c r="A82" s="205"/>
      <c r="B82" s="181" t="s">
        <v>149</v>
      </c>
      <c r="C82" s="45" t="s">
        <v>150</v>
      </c>
      <c r="D82" s="46" t="s">
        <v>20</v>
      </c>
      <c r="E82" s="44"/>
      <c r="F82" s="44"/>
      <c r="G82" s="44"/>
      <c r="H82" s="44">
        <v>1</v>
      </c>
      <c r="I82" s="44">
        <v>1</v>
      </c>
      <c r="J82" s="88">
        <v>5</v>
      </c>
      <c r="K82" s="89"/>
      <c r="L82" s="44"/>
      <c r="M82" s="89"/>
    </row>
    <row r="83" spans="1:13" ht="18" customHeight="1">
      <c r="A83" s="205"/>
      <c r="B83" s="181" t="s">
        <v>151</v>
      </c>
      <c r="C83" s="45" t="s">
        <v>152</v>
      </c>
      <c r="D83" s="46" t="s">
        <v>20</v>
      </c>
      <c r="E83" s="44"/>
      <c r="F83" s="44"/>
      <c r="G83" s="44"/>
      <c r="H83" s="44">
        <v>2</v>
      </c>
      <c r="I83" s="44">
        <v>2</v>
      </c>
      <c r="J83" s="88">
        <v>6</v>
      </c>
      <c r="K83" s="89"/>
      <c r="L83" s="44"/>
      <c r="M83" s="89"/>
    </row>
    <row r="84" spans="1:13" ht="18" customHeight="1">
      <c r="A84" s="205"/>
      <c r="B84" s="181" t="s">
        <v>153</v>
      </c>
      <c r="C84" s="45" t="s">
        <v>154</v>
      </c>
      <c r="D84" s="46" t="s">
        <v>20</v>
      </c>
      <c r="E84" s="44"/>
      <c r="F84" s="44"/>
      <c r="G84" s="68"/>
      <c r="H84" s="44">
        <v>2</v>
      </c>
      <c r="I84" s="44">
        <v>2</v>
      </c>
      <c r="J84" s="88">
        <v>6</v>
      </c>
      <c r="K84" s="89"/>
      <c r="L84" s="44"/>
      <c r="M84" s="89"/>
    </row>
    <row r="85" spans="1:13" ht="22.5">
      <c r="A85" s="205"/>
      <c r="B85" s="181" t="s">
        <v>155</v>
      </c>
      <c r="C85" s="45" t="s">
        <v>156</v>
      </c>
      <c r="D85" s="46" t="s">
        <v>20</v>
      </c>
      <c r="E85" s="44"/>
      <c r="F85" s="44"/>
      <c r="G85" s="68"/>
      <c r="H85" s="44">
        <v>1</v>
      </c>
      <c r="I85" s="44">
        <v>1</v>
      </c>
      <c r="J85" s="88">
        <v>6</v>
      </c>
      <c r="K85" s="46"/>
      <c r="L85" s="44"/>
      <c r="M85" s="46" t="s">
        <v>157</v>
      </c>
    </row>
    <row r="86" spans="1:13" ht="18" customHeight="1">
      <c r="A86" s="205"/>
      <c r="B86" s="181" t="s">
        <v>158</v>
      </c>
      <c r="C86" s="45" t="s">
        <v>159</v>
      </c>
      <c r="D86" s="46" t="s">
        <v>20</v>
      </c>
      <c r="E86" s="44"/>
      <c r="F86" s="44"/>
      <c r="G86" s="68"/>
      <c r="H86" s="44">
        <v>1</v>
      </c>
      <c r="I86" s="44">
        <v>1</v>
      </c>
      <c r="J86" s="88">
        <v>6</v>
      </c>
      <c r="K86" s="89"/>
      <c r="L86" s="44"/>
      <c r="M86" s="89"/>
    </row>
    <row r="87" spans="1:13" ht="18" customHeight="1">
      <c r="A87" s="205"/>
      <c r="B87" s="65" t="s">
        <v>160</v>
      </c>
      <c r="C87" s="45" t="s">
        <v>161</v>
      </c>
      <c r="D87" s="46" t="s">
        <v>20</v>
      </c>
      <c r="E87" s="44"/>
      <c r="F87" s="44"/>
      <c r="G87" s="68"/>
      <c r="H87" s="44">
        <v>1</v>
      </c>
      <c r="I87" s="44">
        <v>1</v>
      </c>
      <c r="J87" s="88">
        <v>7</v>
      </c>
      <c r="K87" s="89"/>
      <c r="L87" s="44"/>
      <c r="M87" s="89"/>
    </row>
    <row r="88" spans="1:13" ht="22.5">
      <c r="A88" s="205"/>
      <c r="B88" s="181" t="s">
        <v>162</v>
      </c>
      <c r="C88" s="45" t="s">
        <v>163</v>
      </c>
      <c r="D88" s="46" t="s">
        <v>20</v>
      </c>
      <c r="E88" s="44"/>
      <c r="F88" s="44"/>
      <c r="G88" s="44"/>
      <c r="H88" s="44">
        <v>1</v>
      </c>
      <c r="I88" s="44">
        <v>1</v>
      </c>
      <c r="J88" s="88">
        <v>7</v>
      </c>
      <c r="K88" s="89"/>
      <c r="L88" s="44"/>
      <c r="M88" s="46" t="s">
        <v>157</v>
      </c>
    </row>
    <row r="89" spans="1:13" ht="18" customHeight="1">
      <c r="A89" s="205"/>
      <c r="B89" s="97" t="s">
        <v>164</v>
      </c>
      <c r="C89" s="45" t="s">
        <v>165</v>
      </c>
      <c r="D89" s="46" t="s">
        <v>20</v>
      </c>
      <c r="E89" s="44"/>
      <c r="F89" s="44"/>
      <c r="G89" s="68"/>
      <c r="H89" s="44">
        <v>4</v>
      </c>
      <c r="I89" s="44">
        <v>0</v>
      </c>
      <c r="J89" s="88">
        <v>7</v>
      </c>
      <c r="K89" s="46"/>
      <c r="L89" s="44"/>
      <c r="M89" s="229" t="s">
        <v>166</v>
      </c>
    </row>
    <row r="90" spans="1:13" ht="18" customHeight="1">
      <c r="A90" s="205"/>
      <c r="B90" s="97" t="s">
        <v>167</v>
      </c>
      <c r="C90" s="45" t="s">
        <v>165</v>
      </c>
      <c r="D90" s="46" t="s">
        <v>20</v>
      </c>
      <c r="E90" s="44"/>
      <c r="F90" s="44"/>
      <c r="G90" s="68"/>
      <c r="H90" s="44">
        <v>1</v>
      </c>
      <c r="I90" s="44">
        <v>5</v>
      </c>
      <c r="J90" s="88">
        <v>8</v>
      </c>
      <c r="K90" s="46"/>
      <c r="L90" s="44"/>
      <c r="M90" s="227"/>
    </row>
    <row r="91" spans="1:13" ht="18" customHeight="1">
      <c r="A91" s="205"/>
      <c r="B91" s="41" t="s">
        <v>168</v>
      </c>
      <c r="C91" s="45" t="s">
        <v>169</v>
      </c>
      <c r="D91" s="46" t="s">
        <v>20</v>
      </c>
      <c r="E91" s="44"/>
      <c r="F91" s="44"/>
      <c r="G91" s="44"/>
      <c r="H91" s="44">
        <v>8</v>
      </c>
      <c r="I91" s="44">
        <v>8</v>
      </c>
      <c r="J91" s="88">
        <v>8</v>
      </c>
      <c r="K91" s="46"/>
      <c r="L91" s="44"/>
      <c r="M91" s="106"/>
    </row>
    <row r="92" spans="1:13" ht="18" customHeight="1">
      <c r="A92" s="205"/>
      <c r="B92" s="64" t="s">
        <v>170</v>
      </c>
      <c r="C92" s="45" t="s">
        <v>171</v>
      </c>
      <c r="D92" s="46" t="s">
        <v>20</v>
      </c>
      <c r="E92" s="44"/>
      <c r="F92" s="44"/>
      <c r="G92" s="44"/>
      <c r="H92" s="98">
        <v>0.5</v>
      </c>
      <c r="I92" s="38">
        <v>0</v>
      </c>
      <c r="J92" s="88">
        <v>8</v>
      </c>
      <c r="K92" s="89"/>
      <c r="L92" s="44"/>
      <c r="M92" s="44"/>
    </row>
    <row r="93" spans="1:13" ht="18" customHeight="1">
      <c r="A93" s="215" t="s">
        <v>48</v>
      </c>
      <c r="B93" s="215"/>
      <c r="C93" s="215"/>
      <c r="D93" s="215"/>
      <c r="E93" s="215"/>
      <c r="F93" s="215"/>
      <c r="G93" s="215"/>
      <c r="H93" s="192">
        <f>SUM(H79:H92)</f>
        <v>29.5</v>
      </c>
      <c r="I93" s="99">
        <f>SUM(I79:I92)</f>
        <v>28</v>
      </c>
      <c r="J93" s="36"/>
      <c r="K93" s="103"/>
      <c r="L93" s="103"/>
      <c r="M93" s="103"/>
    </row>
    <row r="94" spans="1:13" ht="29.25" customHeight="1">
      <c r="A94" s="223" t="s">
        <v>86</v>
      </c>
      <c r="B94" s="224"/>
      <c r="C94" s="224"/>
      <c r="D94" s="224"/>
      <c r="E94" s="224"/>
      <c r="F94" s="224"/>
      <c r="G94" s="224"/>
      <c r="H94" s="224"/>
      <c r="I94" s="224"/>
      <c r="J94" s="224"/>
      <c r="K94" s="224"/>
      <c r="L94" s="224"/>
      <c r="M94" s="225"/>
    </row>
    <row r="95" spans="1:13" ht="18.75" customHeight="1">
      <c r="A95" s="216" t="s">
        <v>172</v>
      </c>
      <c r="B95" s="217"/>
      <c r="C95" s="217"/>
      <c r="D95" s="217"/>
      <c r="E95" s="217"/>
      <c r="F95" s="217"/>
      <c r="G95" s="217"/>
      <c r="H95" s="217"/>
      <c r="I95" s="217"/>
      <c r="J95" s="217"/>
      <c r="K95" s="217"/>
      <c r="L95" s="217"/>
      <c r="M95" s="218"/>
    </row>
    <row r="96" spans="1:13" ht="18" customHeight="1">
      <c r="A96" s="202" t="s">
        <v>3</v>
      </c>
      <c r="B96" s="201" t="s">
        <v>4</v>
      </c>
      <c r="C96" s="202" t="s">
        <v>5</v>
      </c>
      <c r="D96" s="202" t="s">
        <v>6</v>
      </c>
      <c r="E96" s="202" t="s">
        <v>7</v>
      </c>
      <c r="F96" s="202"/>
      <c r="G96" s="202" t="s">
        <v>8</v>
      </c>
      <c r="H96" s="202" t="s">
        <v>9</v>
      </c>
      <c r="I96" s="206" t="s">
        <v>10</v>
      </c>
      <c r="J96" s="239" t="s">
        <v>11</v>
      </c>
      <c r="K96" s="202" t="s">
        <v>12</v>
      </c>
      <c r="L96" s="202" t="s">
        <v>13</v>
      </c>
      <c r="M96" s="202" t="s">
        <v>14</v>
      </c>
    </row>
    <row r="97" spans="1:13" ht="18" customHeight="1">
      <c r="A97" s="202"/>
      <c r="B97" s="201"/>
      <c r="C97" s="202"/>
      <c r="D97" s="202"/>
      <c r="E97" s="35" t="s">
        <v>15</v>
      </c>
      <c r="F97" s="35" t="s">
        <v>16</v>
      </c>
      <c r="G97" s="202"/>
      <c r="H97" s="202"/>
      <c r="I97" s="206"/>
      <c r="J97" s="239"/>
      <c r="K97" s="202"/>
      <c r="L97" s="202"/>
      <c r="M97" s="202"/>
    </row>
    <row r="98" spans="1:13" ht="18" customHeight="1">
      <c r="A98" s="200" t="s">
        <v>389</v>
      </c>
      <c r="B98" s="100" t="s">
        <v>380</v>
      </c>
      <c r="C98" s="45" t="s">
        <v>173</v>
      </c>
      <c r="D98" s="94" t="s">
        <v>20</v>
      </c>
      <c r="E98" s="43">
        <v>24</v>
      </c>
      <c r="F98" s="43" t="s">
        <v>174</v>
      </c>
      <c r="G98" s="44"/>
      <c r="H98" s="43">
        <v>48</v>
      </c>
      <c r="I98" s="15">
        <v>3</v>
      </c>
      <c r="J98" s="44">
        <v>4</v>
      </c>
      <c r="K98" s="46"/>
      <c r="L98" s="46" t="s">
        <v>53</v>
      </c>
      <c r="M98" s="233" t="s">
        <v>376</v>
      </c>
    </row>
    <row r="99" spans="1:13" ht="18" customHeight="1">
      <c r="A99" s="201"/>
      <c r="B99" s="41" t="s">
        <v>175</v>
      </c>
      <c r="C99" s="26" t="s">
        <v>176</v>
      </c>
      <c r="D99" s="46" t="s">
        <v>20</v>
      </c>
      <c r="E99" s="99">
        <v>32</v>
      </c>
      <c r="F99" s="99"/>
      <c r="G99" s="44"/>
      <c r="H99" s="99">
        <v>32</v>
      </c>
      <c r="I99" s="76">
        <v>2</v>
      </c>
      <c r="J99" s="108">
        <v>4</v>
      </c>
      <c r="K99" s="46"/>
      <c r="L99" s="46"/>
      <c r="M99" s="227"/>
    </row>
    <row r="100" spans="1:13" ht="18" customHeight="1">
      <c r="A100" s="201"/>
      <c r="B100" s="181" t="s">
        <v>177</v>
      </c>
      <c r="C100" s="45" t="s">
        <v>178</v>
      </c>
      <c r="D100" s="94" t="s">
        <v>20</v>
      </c>
      <c r="E100" s="95">
        <v>32</v>
      </c>
      <c r="F100" s="95"/>
      <c r="G100" s="44"/>
      <c r="H100" s="95">
        <v>32</v>
      </c>
      <c r="I100" s="76">
        <v>2</v>
      </c>
      <c r="J100" s="44">
        <v>5</v>
      </c>
      <c r="K100" s="107"/>
      <c r="L100" s="46"/>
      <c r="M100" s="227"/>
    </row>
    <row r="101" spans="1:13" ht="18" customHeight="1">
      <c r="A101" s="201"/>
      <c r="B101" s="181" t="s">
        <v>179</v>
      </c>
      <c r="C101" s="45" t="s">
        <v>180</v>
      </c>
      <c r="D101" s="46" t="s">
        <v>20</v>
      </c>
      <c r="E101" s="95">
        <v>40</v>
      </c>
      <c r="F101" s="95" t="s">
        <v>70</v>
      </c>
      <c r="G101" s="44"/>
      <c r="H101" s="95">
        <v>48</v>
      </c>
      <c r="I101" s="18">
        <v>3</v>
      </c>
      <c r="J101" s="43">
        <v>5</v>
      </c>
      <c r="K101" s="46"/>
      <c r="L101" s="46"/>
      <c r="M101" s="227"/>
    </row>
    <row r="102" spans="1:13" ht="18" customHeight="1">
      <c r="A102" s="201"/>
      <c r="B102" s="181" t="s">
        <v>181</v>
      </c>
      <c r="C102" s="45" t="s">
        <v>182</v>
      </c>
      <c r="D102" s="94" t="s">
        <v>20</v>
      </c>
      <c r="E102" s="95">
        <v>24</v>
      </c>
      <c r="F102" s="95" t="s">
        <v>70</v>
      </c>
      <c r="G102" s="44"/>
      <c r="H102" s="95">
        <v>32</v>
      </c>
      <c r="I102" s="18">
        <v>2</v>
      </c>
      <c r="J102" s="44">
        <v>5</v>
      </c>
      <c r="K102" s="46"/>
      <c r="L102" s="46"/>
      <c r="M102" s="227"/>
    </row>
    <row r="103" spans="1:13" ht="18" customHeight="1">
      <c r="A103" s="201"/>
      <c r="B103" s="181" t="s">
        <v>183</v>
      </c>
      <c r="C103" s="45" t="s">
        <v>184</v>
      </c>
      <c r="D103" s="46" t="s">
        <v>185</v>
      </c>
      <c r="E103" s="95">
        <v>24</v>
      </c>
      <c r="F103" s="95" t="s">
        <v>70</v>
      </c>
      <c r="G103" s="44"/>
      <c r="H103" s="95">
        <v>32</v>
      </c>
      <c r="I103" s="18">
        <v>2</v>
      </c>
      <c r="J103" s="43">
        <v>5</v>
      </c>
      <c r="K103" s="46"/>
      <c r="L103" s="46"/>
      <c r="M103" s="227"/>
    </row>
    <row r="104" spans="1:13" ht="18" customHeight="1">
      <c r="A104" s="201"/>
      <c r="B104" s="182" t="s">
        <v>186</v>
      </c>
      <c r="C104" s="26" t="s">
        <v>187</v>
      </c>
      <c r="D104" s="101" t="s">
        <v>20</v>
      </c>
      <c r="E104" s="99">
        <v>24</v>
      </c>
      <c r="F104" s="102" t="s">
        <v>70</v>
      </c>
      <c r="G104" s="44"/>
      <c r="H104" s="99">
        <v>32</v>
      </c>
      <c r="I104" s="76">
        <v>2</v>
      </c>
      <c r="J104" s="44">
        <v>6</v>
      </c>
      <c r="K104" s="46"/>
      <c r="L104" s="46"/>
      <c r="M104" s="233" t="s">
        <v>188</v>
      </c>
    </row>
    <row r="105" spans="1:13" ht="18" customHeight="1">
      <c r="A105" s="201"/>
      <c r="B105" s="181" t="s">
        <v>189</v>
      </c>
      <c r="C105" s="45" t="s">
        <v>190</v>
      </c>
      <c r="D105" s="94" t="s">
        <v>20</v>
      </c>
      <c r="E105" s="95">
        <v>32</v>
      </c>
      <c r="F105" s="95"/>
      <c r="G105" s="44"/>
      <c r="H105" s="95">
        <v>32</v>
      </c>
      <c r="I105" s="18">
        <v>2</v>
      </c>
      <c r="J105" s="44">
        <v>6</v>
      </c>
      <c r="K105" s="107"/>
      <c r="L105" s="46"/>
      <c r="M105" s="227"/>
    </row>
    <row r="106" spans="1:13" ht="18" customHeight="1">
      <c r="A106" s="201"/>
      <c r="B106" s="181" t="s">
        <v>191</v>
      </c>
      <c r="C106" s="45" t="s">
        <v>192</v>
      </c>
      <c r="D106" s="94" t="s">
        <v>20</v>
      </c>
      <c r="E106" s="95">
        <v>32</v>
      </c>
      <c r="F106" s="95"/>
      <c r="G106" s="44"/>
      <c r="H106" s="95">
        <v>32</v>
      </c>
      <c r="I106" s="18">
        <v>2</v>
      </c>
      <c r="J106" s="44">
        <v>6</v>
      </c>
      <c r="K106" s="46"/>
      <c r="L106" s="46"/>
      <c r="M106" s="227"/>
    </row>
    <row r="107" spans="1:13" ht="18" customHeight="1">
      <c r="A107" s="201"/>
      <c r="B107" s="181" t="s">
        <v>193</v>
      </c>
      <c r="C107" s="45" t="s">
        <v>194</v>
      </c>
      <c r="D107" s="94" t="s">
        <v>20</v>
      </c>
      <c r="E107" s="43">
        <v>32</v>
      </c>
      <c r="F107" s="43" t="s">
        <v>70</v>
      </c>
      <c r="G107" s="44"/>
      <c r="H107" s="43">
        <v>40</v>
      </c>
      <c r="I107" s="15">
        <v>2.5</v>
      </c>
      <c r="J107" s="44">
        <v>6</v>
      </c>
      <c r="K107" s="46"/>
      <c r="L107" s="46"/>
      <c r="M107" s="227"/>
    </row>
    <row r="108" spans="1:13" ht="18" customHeight="1">
      <c r="A108" s="201"/>
      <c r="B108" s="181" t="s">
        <v>195</v>
      </c>
      <c r="C108" s="45" t="s">
        <v>196</v>
      </c>
      <c r="D108" s="94" t="s">
        <v>20</v>
      </c>
      <c r="E108" s="95">
        <v>32</v>
      </c>
      <c r="F108" s="95" t="s">
        <v>70</v>
      </c>
      <c r="G108" s="44"/>
      <c r="H108" s="95">
        <v>40</v>
      </c>
      <c r="I108" s="18">
        <v>2.5</v>
      </c>
      <c r="J108" s="44">
        <v>6</v>
      </c>
      <c r="K108" s="46"/>
      <c r="L108" s="46"/>
      <c r="M108" s="227"/>
    </row>
    <row r="109" spans="1:13" ht="18" customHeight="1">
      <c r="A109" s="201"/>
      <c r="B109" s="41" t="s">
        <v>197</v>
      </c>
      <c r="C109" s="26" t="s">
        <v>198</v>
      </c>
      <c r="D109" s="101" t="s">
        <v>20</v>
      </c>
      <c r="E109" s="99">
        <v>28</v>
      </c>
      <c r="F109" s="99" t="s">
        <v>199</v>
      </c>
      <c r="G109" s="44"/>
      <c r="H109" s="99">
        <v>32</v>
      </c>
      <c r="I109" s="76">
        <v>2</v>
      </c>
      <c r="J109" s="44">
        <v>6</v>
      </c>
      <c r="K109" s="46"/>
      <c r="L109" s="46"/>
      <c r="M109" s="227"/>
    </row>
    <row r="110" spans="1:13" ht="18" customHeight="1">
      <c r="A110" s="201"/>
      <c r="B110" s="181" t="s">
        <v>200</v>
      </c>
      <c r="C110" s="45" t="s">
        <v>201</v>
      </c>
      <c r="D110" s="94" t="s">
        <v>20</v>
      </c>
      <c r="E110" s="95">
        <v>32</v>
      </c>
      <c r="F110" s="95" t="s">
        <v>70</v>
      </c>
      <c r="G110" s="44"/>
      <c r="H110" s="95">
        <v>40</v>
      </c>
      <c r="I110" s="18">
        <v>2.5</v>
      </c>
      <c r="J110" s="44">
        <v>6</v>
      </c>
      <c r="K110" s="46"/>
      <c r="L110" s="46"/>
      <c r="M110" s="227"/>
    </row>
    <row r="111" spans="1:13" ht="18" customHeight="1">
      <c r="A111" s="201"/>
      <c r="B111" s="181" t="s">
        <v>202</v>
      </c>
      <c r="C111" s="45" t="s">
        <v>203</v>
      </c>
      <c r="D111" s="94" t="s">
        <v>20</v>
      </c>
      <c r="E111" s="43">
        <v>32</v>
      </c>
      <c r="F111" s="43"/>
      <c r="G111" s="44"/>
      <c r="H111" s="43">
        <v>32</v>
      </c>
      <c r="I111" s="15">
        <v>2</v>
      </c>
      <c r="J111" s="44">
        <v>7</v>
      </c>
      <c r="K111" s="46"/>
      <c r="L111" s="46"/>
      <c r="M111" s="234" t="s">
        <v>204</v>
      </c>
    </row>
    <row r="112" spans="1:13" ht="18" customHeight="1">
      <c r="A112" s="201"/>
      <c r="B112" s="181" t="s">
        <v>205</v>
      </c>
      <c r="C112" s="45" t="s">
        <v>206</v>
      </c>
      <c r="D112" s="94" t="s">
        <v>20</v>
      </c>
      <c r="E112" s="95">
        <v>28</v>
      </c>
      <c r="F112" s="95"/>
      <c r="G112" s="44" t="s">
        <v>207</v>
      </c>
      <c r="H112" s="95">
        <v>32</v>
      </c>
      <c r="I112" s="18">
        <v>2</v>
      </c>
      <c r="J112" s="44">
        <v>7</v>
      </c>
      <c r="K112" s="107"/>
      <c r="L112" s="46"/>
      <c r="M112" s="235"/>
    </row>
    <row r="113" spans="1:13" ht="18" customHeight="1">
      <c r="A113" s="201"/>
      <c r="B113" s="181" t="s">
        <v>208</v>
      </c>
      <c r="C113" s="45" t="s">
        <v>209</v>
      </c>
      <c r="D113" s="94" t="s">
        <v>20</v>
      </c>
      <c r="E113" s="95">
        <v>32</v>
      </c>
      <c r="F113" s="95"/>
      <c r="G113" s="44"/>
      <c r="H113" s="95">
        <v>32</v>
      </c>
      <c r="I113" s="18">
        <v>2</v>
      </c>
      <c r="J113" s="44">
        <v>7</v>
      </c>
      <c r="K113" s="46"/>
      <c r="L113" s="46"/>
      <c r="M113" s="235"/>
    </row>
    <row r="114" spans="1:13" ht="18" customHeight="1">
      <c r="A114" s="201"/>
      <c r="B114" s="181" t="s">
        <v>210</v>
      </c>
      <c r="C114" s="45" t="s">
        <v>211</v>
      </c>
      <c r="D114" s="94" t="s">
        <v>20</v>
      </c>
      <c r="E114" s="95">
        <v>36</v>
      </c>
      <c r="F114" s="95" t="s">
        <v>212</v>
      </c>
      <c r="G114" s="44"/>
      <c r="H114" s="95">
        <v>40</v>
      </c>
      <c r="I114" s="18">
        <v>2.5</v>
      </c>
      <c r="J114" s="44">
        <v>7</v>
      </c>
      <c r="K114" s="46"/>
      <c r="L114" s="46"/>
      <c r="M114" s="236"/>
    </row>
    <row r="115" spans="1:13" ht="18" customHeight="1">
      <c r="A115" s="201"/>
      <c r="B115" s="219" t="s">
        <v>213</v>
      </c>
      <c r="C115" s="219"/>
      <c r="D115" s="219"/>
      <c r="E115" s="219"/>
      <c r="F115" s="219"/>
      <c r="G115" s="219"/>
      <c r="H115" s="48"/>
      <c r="I115" s="78"/>
      <c r="J115" s="79"/>
      <c r="K115" s="79"/>
      <c r="L115" s="79"/>
      <c r="M115" s="106"/>
    </row>
    <row r="116" spans="1:13" s="24" customFormat="1" ht="36" customHeight="1">
      <c r="A116" s="205" t="s">
        <v>214</v>
      </c>
      <c r="B116" s="205"/>
      <c r="C116" s="205"/>
      <c r="D116" s="213" t="s">
        <v>215</v>
      </c>
      <c r="E116" s="213"/>
      <c r="F116" s="213"/>
      <c r="G116" s="213"/>
      <c r="H116" s="213"/>
      <c r="I116" s="213"/>
      <c r="J116" s="213"/>
      <c r="K116" s="213"/>
      <c r="L116" s="213"/>
      <c r="M116" s="213"/>
    </row>
    <row r="117" spans="1:13" ht="18" customHeight="1">
      <c r="A117" s="197" t="s">
        <v>216</v>
      </c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</row>
    <row r="118" spans="1:13" ht="18" customHeight="1">
      <c r="A118" s="199"/>
      <c r="B118" s="199"/>
      <c r="C118" s="199"/>
      <c r="D118" s="199"/>
      <c r="E118" s="199"/>
      <c r="F118" s="199"/>
      <c r="G118" s="199"/>
      <c r="H118" s="199"/>
      <c r="I118" s="199"/>
      <c r="J118" s="199"/>
      <c r="K118" s="199"/>
      <c r="L118" s="199"/>
      <c r="M118" s="199"/>
    </row>
    <row r="119" spans="1:13" ht="23.25" customHeight="1">
      <c r="A119" s="198" t="s">
        <v>94</v>
      </c>
      <c r="B119" s="198"/>
      <c r="C119" s="198"/>
      <c r="D119" s="198"/>
      <c r="E119" s="198"/>
      <c r="F119" s="198"/>
      <c r="G119" s="198"/>
      <c r="H119" s="198"/>
      <c r="I119" s="198"/>
      <c r="J119" s="198"/>
      <c r="K119" s="198"/>
      <c r="L119" s="198"/>
      <c r="M119" s="198"/>
    </row>
    <row r="120" spans="1:13" ht="27.75" customHeight="1">
      <c r="A120" s="199" t="s">
        <v>217</v>
      </c>
      <c r="B120" s="199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  <c r="M120" s="199"/>
    </row>
    <row r="121" spans="1:13" ht="18" customHeight="1">
      <c r="A121" s="202" t="s">
        <v>3</v>
      </c>
      <c r="B121" s="201" t="s">
        <v>4</v>
      </c>
      <c r="C121" s="202" t="s">
        <v>5</v>
      </c>
      <c r="D121" s="202" t="s">
        <v>6</v>
      </c>
      <c r="E121" s="202" t="s">
        <v>7</v>
      </c>
      <c r="F121" s="202"/>
      <c r="G121" s="202" t="s">
        <v>8</v>
      </c>
      <c r="H121" s="202" t="s">
        <v>9</v>
      </c>
      <c r="I121" s="206" t="s">
        <v>10</v>
      </c>
      <c r="J121" s="239" t="s">
        <v>11</v>
      </c>
      <c r="K121" s="202" t="s">
        <v>12</v>
      </c>
      <c r="L121" s="202" t="s">
        <v>13</v>
      </c>
      <c r="M121" s="202" t="s">
        <v>14</v>
      </c>
    </row>
    <row r="122" spans="1:13" ht="18" customHeight="1">
      <c r="A122" s="202"/>
      <c r="B122" s="201"/>
      <c r="C122" s="202"/>
      <c r="D122" s="202"/>
      <c r="E122" s="35" t="s">
        <v>15</v>
      </c>
      <c r="F122" s="35" t="s">
        <v>16</v>
      </c>
      <c r="G122" s="202"/>
      <c r="H122" s="202"/>
      <c r="I122" s="206"/>
      <c r="J122" s="239"/>
      <c r="K122" s="202"/>
      <c r="L122" s="202"/>
      <c r="M122" s="202"/>
    </row>
    <row r="123" spans="1:13" ht="22.5" customHeight="1">
      <c r="A123" s="202" t="s">
        <v>218</v>
      </c>
      <c r="B123" s="174" t="s">
        <v>96</v>
      </c>
      <c r="C123" s="180" t="s">
        <v>97</v>
      </c>
      <c r="D123" s="176" t="s">
        <v>23</v>
      </c>
      <c r="E123" s="42">
        <v>64</v>
      </c>
      <c r="F123" s="42"/>
      <c r="G123" s="44">
        <v>16</v>
      </c>
      <c r="H123" s="42">
        <v>80</v>
      </c>
      <c r="I123" s="77">
        <v>5</v>
      </c>
      <c r="J123" s="42">
        <v>4</v>
      </c>
      <c r="K123" s="35"/>
      <c r="L123" s="35"/>
      <c r="M123" s="35"/>
    </row>
    <row r="124" spans="1:13" ht="18" customHeight="1">
      <c r="A124" s="202"/>
      <c r="B124" s="38">
        <v>151006</v>
      </c>
      <c r="C124" s="175" t="s">
        <v>98</v>
      </c>
      <c r="D124" s="176" t="s">
        <v>23</v>
      </c>
      <c r="E124" s="42">
        <v>32</v>
      </c>
      <c r="F124" s="42"/>
      <c r="G124" s="44"/>
      <c r="H124" s="42">
        <v>32</v>
      </c>
      <c r="I124" s="77">
        <v>1</v>
      </c>
      <c r="J124" s="42">
        <v>4</v>
      </c>
      <c r="K124" s="35"/>
      <c r="L124" s="35"/>
      <c r="M124" s="35"/>
    </row>
    <row r="125" spans="1:13" ht="18" customHeight="1">
      <c r="A125" s="202"/>
      <c r="B125" s="174" t="s">
        <v>99</v>
      </c>
      <c r="C125" s="175" t="s">
        <v>100</v>
      </c>
      <c r="D125" s="176" t="s">
        <v>20</v>
      </c>
      <c r="E125" s="42">
        <v>8</v>
      </c>
      <c r="F125" s="42"/>
      <c r="G125" s="43"/>
      <c r="H125" s="42">
        <v>8</v>
      </c>
      <c r="I125" s="77">
        <v>0.5</v>
      </c>
      <c r="J125" s="42">
        <v>4</v>
      </c>
      <c r="K125" s="35"/>
      <c r="L125" s="35"/>
      <c r="M125" s="35"/>
    </row>
    <row r="126" spans="1:13" ht="18" customHeight="1">
      <c r="A126" s="202"/>
      <c r="B126" s="174" t="s">
        <v>101</v>
      </c>
      <c r="C126" s="175" t="s">
        <v>102</v>
      </c>
      <c r="D126" s="176" t="s">
        <v>20</v>
      </c>
      <c r="E126" s="42">
        <v>16</v>
      </c>
      <c r="F126" s="42"/>
      <c r="G126" s="44"/>
      <c r="H126" s="42">
        <v>16</v>
      </c>
      <c r="I126" s="77">
        <v>1</v>
      </c>
      <c r="J126" s="42">
        <v>4</v>
      </c>
      <c r="K126" s="35"/>
      <c r="L126" s="35"/>
      <c r="M126" s="35"/>
    </row>
    <row r="127" spans="1:13" ht="18" customHeight="1">
      <c r="A127" s="202"/>
      <c r="B127" s="174" t="s">
        <v>103</v>
      </c>
      <c r="C127" s="175" t="s">
        <v>104</v>
      </c>
      <c r="D127" s="176" t="s">
        <v>20</v>
      </c>
      <c r="E127" s="42">
        <v>8</v>
      </c>
      <c r="F127" s="42"/>
      <c r="G127" s="44"/>
      <c r="H127" s="42">
        <v>8</v>
      </c>
      <c r="I127" s="77">
        <v>0</v>
      </c>
      <c r="J127" s="42">
        <v>5</v>
      </c>
      <c r="K127" s="35"/>
      <c r="L127" s="35"/>
      <c r="M127" s="35"/>
    </row>
    <row r="128" spans="1:13" ht="18" customHeight="1">
      <c r="A128" s="202"/>
      <c r="B128" s="174" t="s">
        <v>219</v>
      </c>
      <c r="C128" s="175" t="s">
        <v>106</v>
      </c>
      <c r="D128" s="176" t="s">
        <v>20</v>
      </c>
      <c r="E128" s="42">
        <v>8</v>
      </c>
      <c r="F128" s="42"/>
      <c r="G128" s="44"/>
      <c r="H128" s="42">
        <v>8</v>
      </c>
      <c r="I128" s="77">
        <v>0.5</v>
      </c>
      <c r="J128" s="42">
        <v>6</v>
      </c>
      <c r="K128" s="35"/>
      <c r="L128" s="35"/>
      <c r="M128" s="35"/>
    </row>
    <row r="129" spans="1:14" ht="17.100000000000001" customHeight="1">
      <c r="A129" s="202"/>
      <c r="B129" s="174" t="s">
        <v>220</v>
      </c>
      <c r="C129" s="175" t="s">
        <v>108</v>
      </c>
      <c r="D129" s="176" t="s">
        <v>20</v>
      </c>
      <c r="E129" s="42">
        <v>16</v>
      </c>
      <c r="F129" s="42"/>
      <c r="G129" s="44"/>
      <c r="H129" s="42">
        <v>16</v>
      </c>
      <c r="I129" s="77">
        <v>0.5</v>
      </c>
      <c r="J129" s="42">
        <v>7</v>
      </c>
      <c r="K129" s="35"/>
      <c r="L129" s="35"/>
      <c r="M129" s="35"/>
    </row>
    <row r="130" spans="1:14" ht="18" customHeight="1">
      <c r="A130" s="202"/>
      <c r="B130" s="208" t="s">
        <v>48</v>
      </c>
      <c r="C130" s="208"/>
      <c r="D130" s="208"/>
      <c r="E130" s="208"/>
      <c r="F130" s="208"/>
      <c r="G130" s="208"/>
      <c r="H130" s="103">
        <f>SUM(H123:H129)</f>
        <v>168</v>
      </c>
      <c r="I130" s="103">
        <f>SUM(I123:I129)</f>
        <v>8.5</v>
      </c>
      <c r="J130" s="103"/>
      <c r="K130" s="35"/>
      <c r="L130" s="35"/>
      <c r="M130" s="35"/>
    </row>
    <row r="131" spans="1:14" ht="18" customHeight="1">
      <c r="A131" s="226" t="s">
        <v>383</v>
      </c>
      <c r="B131" s="183" t="s">
        <v>111</v>
      </c>
      <c r="C131" s="109" t="s">
        <v>112</v>
      </c>
      <c r="D131" s="110" t="s">
        <v>23</v>
      </c>
      <c r="E131" s="111">
        <v>56</v>
      </c>
      <c r="F131" s="111" t="s">
        <v>70</v>
      </c>
      <c r="G131" s="112"/>
      <c r="H131" s="111">
        <v>64</v>
      </c>
      <c r="I131" s="121">
        <v>4</v>
      </c>
      <c r="J131" s="122">
        <v>4</v>
      </c>
      <c r="K131" s="46"/>
      <c r="L131" s="46"/>
      <c r="M131" s="35"/>
    </row>
    <row r="132" spans="1:14" ht="18" customHeight="1">
      <c r="A132" s="226"/>
      <c r="B132" s="113" t="s">
        <v>221</v>
      </c>
      <c r="C132" s="26" t="s">
        <v>222</v>
      </c>
      <c r="D132" s="26" t="s">
        <v>23</v>
      </c>
      <c r="E132" s="70">
        <v>64</v>
      </c>
      <c r="F132" s="70" t="s">
        <v>223</v>
      </c>
      <c r="G132" s="70"/>
      <c r="H132" s="70">
        <v>88</v>
      </c>
      <c r="I132" s="78">
        <v>5.5</v>
      </c>
      <c r="J132" s="70">
        <v>4</v>
      </c>
      <c r="K132" s="70" t="s">
        <v>53</v>
      </c>
      <c r="L132" s="70" t="s">
        <v>53</v>
      </c>
      <c r="M132" s="35"/>
    </row>
    <row r="133" spans="1:14" s="26" customFormat="1" ht="18" customHeight="1">
      <c r="A133" s="226"/>
      <c r="B133" s="113" t="s">
        <v>224</v>
      </c>
      <c r="C133" s="72" t="s">
        <v>225</v>
      </c>
      <c r="D133" s="46" t="s">
        <v>23</v>
      </c>
      <c r="E133" s="44">
        <v>72</v>
      </c>
      <c r="F133" s="70"/>
      <c r="G133" s="44"/>
      <c r="H133" s="48">
        <v>72</v>
      </c>
      <c r="I133" s="78">
        <v>4.5</v>
      </c>
      <c r="J133" s="44">
        <v>4</v>
      </c>
      <c r="K133" s="46" t="s">
        <v>53</v>
      </c>
      <c r="L133" s="46" t="s">
        <v>53</v>
      </c>
      <c r="N133" s="123"/>
    </row>
    <row r="134" spans="1:14" s="22" customFormat="1" ht="18" customHeight="1">
      <c r="A134" s="226"/>
      <c r="B134" s="208" t="s">
        <v>48</v>
      </c>
      <c r="C134" s="208"/>
      <c r="D134" s="208"/>
      <c r="E134" s="208"/>
      <c r="F134" s="208"/>
      <c r="G134" s="208"/>
      <c r="H134" s="40">
        <f>SUM(H131:H133)</f>
        <v>224</v>
      </c>
      <c r="I134" s="40">
        <f>SUM(I131:I133)</f>
        <v>14</v>
      </c>
      <c r="J134" s="36"/>
      <c r="K134" s="26"/>
      <c r="L134" s="26"/>
      <c r="M134" s="26"/>
    </row>
    <row r="135" spans="1:14" s="22" customFormat="1" ht="27" customHeight="1">
      <c r="A135" s="201" t="s">
        <v>115</v>
      </c>
      <c r="B135" s="94" t="s">
        <v>116</v>
      </c>
      <c r="C135" s="45" t="s">
        <v>117</v>
      </c>
      <c r="D135" s="46" t="s">
        <v>20</v>
      </c>
      <c r="E135" s="46">
        <v>24</v>
      </c>
      <c r="F135" s="46" t="s">
        <v>70</v>
      </c>
      <c r="G135" s="46"/>
      <c r="H135" s="46">
        <v>32</v>
      </c>
      <c r="I135" s="18">
        <v>2</v>
      </c>
      <c r="J135" s="44">
        <v>4</v>
      </c>
      <c r="K135" s="46"/>
      <c r="L135" s="46" t="s">
        <v>53</v>
      </c>
      <c r="M135" s="70" t="s">
        <v>118</v>
      </c>
    </row>
    <row r="136" spans="1:14" s="22" customFormat="1" ht="22.5" customHeight="1">
      <c r="A136" s="227"/>
      <c r="B136" s="94" t="s">
        <v>119</v>
      </c>
      <c r="C136" s="45" t="s">
        <v>120</v>
      </c>
      <c r="D136" s="46" t="s">
        <v>20</v>
      </c>
      <c r="E136" s="46">
        <v>24</v>
      </c>
      <c r="F136" s="46" t="s">
        <v>70</v>
      </c>
      <c r="G136" s="46"/>
      <c r="H136" s="46">
        <v>32</v>
      </c>
      <c r="I136" s="18">
        <v>2</v>
      </c>
      <c r="J136" s="44">
        <v>4</v>
      </c>
      <c r="K136" s="46"/>
      <c r="L136" s="46" t="s">
        <v>53</v>
      </c>
      <c r="M136" s="70" t="s">
        <v>121</v>
      </c>
    </row>
    <row r="137" spans="1:14" s="22" customFormat="1" ht="18" customHeight="1">
      <c r="A137" s="227"/>
      <c r="B137" s="114" t="s">
        <v>124</v>
      </c>
      <c r="C137" s="115" t="s">
        <v>125</v>
      </c>
      <c r="D137" s="46" t="s">
        <v>23</v>
      </c>
      <c r="E137" s="48">
        <v>40</v>
      </c>
      <c r="F137" s="48" t="s">
        <v>70</v>
      </c>
      <c r="G137" s="44"/>
      <c r="H137" s="48">
        <v>48</v>
      </c>
      <c r="I137" s="78">
        <v>3</v>
      </c>
      <c r="J137" s="124">
        <v>5</v>
      </c>
      <c r="K137" s="46" t="s">
        <v>53</v>
      </c>
      <c r="L137" s="46" t="s">
        <v>53</v>
      </c>
      <c r="M137" s="26"/>
    </row>
    <row r="138" spans="1:14" s="22" customFormat="1" ht="18" customHeight="1">
      <c r="A138" s="227"/>
      <c r="B138" s="114" t="s">
        <v>122</v>
      </c>
      <c r="C138" s="49" t="s">
        <v>123</v>
      </c>
      <c r="D138" s="110" t="s">
        <v>20</v>
      </c>
      <c r="E138" s="48">
        <v>40</v>
      </c>
      <c r="F138" s="48"/>
      <c r="G138" s="44"/>
      <c r="H138" s="48">
        <v>40</v>
      </c>
      <c r="I138" s="78">
        <v>2.5</v>
      </c>
      <c r="J138" s="79">
        <v>5</v>
      </c>
      <c r="K138" s="46" t="s">
        <v>53</v>
      </c>
      <c r="L138" s="46" t="s">
        <v>53</v>
      </c>
      <c r="M138" s="26"/>
    </row>
    <row r="139" spans="1:14" s="22" customFormat="1" ht="18" customHeight="1">
      <c r="A139" s="227"/>
      <c r="B139" s="181" t="s">
        <v>226</v>
      </c>
      <c r="C139" s="45" t="s">
        <v>187</v>
      </c>
      <c r="D139" s="46" t="s">
        <v>20</v>
      </c>
      <c r="E139" s="95">
        <v>32</v>
      </c>
      <c r="F139" s="95" t="s">
        <v>70</v>
      </c>
      <c r="G139" s="44"/>
      <c r="H139" s="95">
        <v>40</v>
      </c>
      <c r="I139" s="18">
        <v>2.5</v>
      </c>
      <c r="J139" s="43">
        <v>5</v>
      </c>
      <c r="K139" s="46" t="s">
        <v>53</v>
      </c>
      <c r="L139" s="46" t="s">
        <v>53</v>
      </c>
      <c r="M139" s="26"/>
    </row>
    <row r="140" spans="1:14" s="22" customFormat="1" ht="18" customHeight="1">
      <c r="A140" s="227"/>
      <c r="B140" s="181" t="s">
        <v>227</v>
      </c>
      <c r="C140" s="45" t="s">
        <v>228</v>
      </c>
      <c r="D140" s="46" t="s">
        <v>23</v>
      </c>
      <c r="E140" s="48">
        <v>40</v>
      </c>
      <c r="F140" s="48" t="s">
        <v>70</v>
      </c>
      <c r="G140" s="44"/>
      <c r="H140" s="48">
        <v>48</v>
      </c>
      <c r="I140" s="78">
        <v>3</v>
      </c>
      <c r="J140" s="79">
        <v>5</v>
      </c>
      <c r="K140" s="46" t="s">
        <v>53</v>
      </c>
      <c r="L140" s="46" t="s">
        <v>53</v>
      </c>
      <c r="M140" s="26"/>
    </row>
    <row r="141" spans="1:14" s="22" customFormat="1" ht="18" customHeight="1">
      <c r="A141" s="227"/>
      <c r="B141" s="181" t="s">
        <v>126</v>
      </c>
      <c r="C141" s="45" t="s">
        <v>127</v>
      </c>
      <c r="D141" s="46" t="s">
        <v>23</v>
      </c>
      <c r="E141" s="95">
        <v>40</v>
      </c>
      <c r="F141" s="95" t="s">
        <v>70</v>
      </c>
      <c r="G141" s="44"/>
      <c r="H141" s="95">
        <v>48</v>
      </c>
      <c r="I141" s="18">
        <v>3</v>
      </c>
      <c r="J141" s="43">
        <v>6</v>
      </c>
      <c r="K141" s="46"/>
      <c r="L141" s="46"/>
      <c r="M141" s="26"/>
    </row>
    <row r="142" spans="1:14" ht="18" customHeight="1">
      <c r="A142" s="227"/>
      <c r="B142" s="94" t="s">
        <v>229</v>
      </c>
      <c r="C142" s="45" t="s">
        <v>230</v>
      </c>
      <c r="D142" s="46" t="s">
        <v>23</v>
      </c>
      <c r="E142" s="95">
        <v>48</v>
      </c>
      <c r="F142" s="95" t="s">
        <v>70</v>
      </c>
      <c r="G142" s="44"/>
      <c r="H142" s="95">
        <v>56</v>
      </c>
      <c r="I142" s="18">
        <v>3.5</v>
      </c>
      <c r="J142" s="43">
        <v>6</v>
      </c>
      <c r="K142" s="125"/>
      <c r="L142" s="46"/>
      <c r="M142" s="103"/>
    </row>
    <row r="143" spans="1:14" ht="18" customHeight="1">
      <c r="A143" s="227"/>
      <c r="B143" s="94" t="s">
        <v>231</v>
      </c>
      <c r="C143" s="45" t="s">
        <v>232</v>
      </c>
      <c r="D143" s="46" t="s">
        <v>20</v>
      </c>
      <c r="E143" s="95">
        <v>32</v>
      </c>
      <c r="F143" s="95" t="s">
        <v>70</v>
      </c>
      <c r="G143" s="44"/>
      <c r="H143" s="95">
        <v>40</v>
      </c>
      <c r="I143" s="18">
        <v>2.5</v>
      </c>
      <c r="J143" s="43">
        <v>6</v>
      </c>
      <c r="K143" s="46" t="s">
        <v>53</v>
      </c>
      <c r="L143" s="46" t="s">
        <v>53</v>
      </c>
      <c r="M143" s="103"/>
    </row>
    <row r="144" spans="1:14" s="25" customFormat="1" ht="18" customHeight="1">
      <c r="A144" s="227"/>
      <c r="B144" s="94" t="s">
        <v>140</v>
      </c>
      <c r="C144" s="45" t="s">
        <v>141</v>
      </c>
      <c r="D144" s="46" t="s">
        <v>20</v>
      </c>
      <c r="E144" s="95">
        <v>32</v>
      </c>
      <c r="F144" s="95" t="s">
        <v>70</v>
      </c>
      <c r="G144" s="44"/>
      <c r="H144" s="95">
        <v>40</v>
      </c>
      <c r="I144" s="18">
        <v>2.5</v>
      </c>
      <c r="J144" s="43">
        <v>7</v>
      </c>
      <c r="K144" s="46"/>
      <c r="L144" s="46"/>
      <c r="M144" s="104"/>
    </row>
    <row r="145" spans="1:13" ht="18" customHeight="1">
      <c r="A145" s="227"/>
      <c r="B145" s="114" t="s">
        <v>233</v>
      </c>
      <c r="C145" s="45" t="s">
        <v>137</v>
      </c>
      <c r="D145" s="46" t="s">
        <v>20</v>
      </c>
      <c r="E145" s="95">
        <v>32</v>
      </c>
      <c r="F145" s="95"/>
      <c r="G145" s="44"/>
      <c r="H145" s="95">
        <v>32</v>
      </c>
      <c r="I145" s="18">
        <v>2</v>
      </c>
      <c r="J145" s="43">
        <v>7</v>
      </c>
      <c r="K145" s="44"/>
      <c r="L145" s="44"/>
      <c r="M145" s="103"/>
    </row>
    <row r="146" spans="1:13" ht="18" customHeight="1">
      <c r="A146" s="227"/>
      <c r="B146" s="208" t="s">
        <v>48</v>
      </c>
      <c r="C146" s="208"/>
      <c r="D146" s="208"/>
      <c r="E146" s="208"/>
      <c r="F146" s="208"/>
      <c r="G146" s="208"/>
      <c r="H146" s="194">
        <f>SUM(H135:H145)</f>
        <v>456</v>
      </c>
      <c r="I146" s="194">
        <f>SUM(I135:I145)</f>
        <v>28.5</v>
      </c>
      <c r="J146" s="79"/>
      <c r="K146" s="105"/>
      <c r="L146" s="105"/>
      <c r="M146" s="103"/>
    </row>
    <row r="147" spans="1:13" ht="18" customHeight="1">
      <c r="A147" s="203" t="s">
        <v>378</v>
      </c>
      <c r="B147" s="65" t="s">
        <v>234</v>
      </c>
      <c r="C147" s="45" t="s">
        <v>235</v>
      </c>
      <c r="D147" s="46" t="s">
        <v>20</v>
      </c>
      <c r="E147" s="44"/>
      <c r="F147" s="116"/>
      <c r="G147" s="68"/>
      <c r="H147" s="117">
        <v>2</v>
      </c>
      <c r="I147" s="68">
        <v>2</v>
      </c>
      <c r="J147" s="88">
        <v>4</v>
      </c>
      <c r="K147" s="46"/>
      <c r="L147" s="44"/>
      <c r="M147" s="63"/>
    </row>
    <row r="148" spans="1:13" ht="18" customHeight="1">
      <c r="A148" s="203"/>
      <c r="B148" s="64" t="s">
        <v>236</v>
      </c>
      <c r="C148" s="118" t="s">
        <v>237</v>
      </c>
      <c r="D148" s="46" t="s">
        <v>20</v>
      </c>
      <c r="E148" s="116"/>
      <c r="F148" s="116"/>
      <c r="G148" s="44"/>
      <c r="H148" s="68">
        <v>2</v>
      </c>
      <c r="I148" s="18">
        <v>2</v>
      </c>
      <c r="J148" s="88">
        <v>4</v>
      </c>
      <c r="K148" s="44"/>
      <c r="L148" s="44"/>
      <c r="M148" s="46"/>
    </row>
    <row r="149" spans="1:13" ht="18" customHeight="1">
      <c r="A149" s="203"/>
      <c r="B149" s="65" t="s">
        <v>238</v>
      </c>
      <c r="C149" s="45" t="s">
        <v>148</v>
      </c>
      <c r="D149" s="46" t="s">
        <v>20</v>
      </c>
      <c r="E149" s="44"/>
      <c r="F149" s="116"/>
      <c r="G149" s="68"/>
      <c r="H149" s="193">
        <v>2</v>
      </c>
      <c r="I149" s="68">
        <v>1</v>
      </c>
      <c r="J149" s="88">
        <v>5</v>
      </c>
      <c r="K149" s="46"/>
      <c r="L149" s="44"/>
      <c r="M149" s="63"/>
    </row>
    <row r="150" spans="1:13" ht="45" customHeight="1">
      <c r="A150" s="203"/>
      <c r="B150" s="64" t="s">
        <v>142</v>
      </c>
      <c r="C150" s="67" t="s">
        <v>143</v>
      </c>
      <c r="D150" s="46" t="s">
        <v>20</v>
      </c>
      <c r="E150" s="44"/>
      <c r="F150" s="116"/>
      <c r="G150" s="68"/>
      <c r="H150" s="68">
        <v>4</v>
      </c>
      <c r="I150" s="68">
        <v>4</v>
      </c>
      <c r="J150" s="88">
        <v>6</v>
      </c>
      <c r="K150" s="44"/>
      <c r="L150" s="44"/>
      <c r="M150" s="46" t="s">
        <v>144</v>
      </c>
    </row>
    <row r="151" spans="1:13" ht="18" customHeight="1">
      <c r="A151" s="203"/>
      <c r="B151" s="64" t="s">
        <v>149</v>
      </c>
      <c r="C151" s="67" t="s">
        <v>150</v>
      </c>
      <c r="D151" s="46" t="s">
        <v>20</v>
      </c>
      <c r="E151" s="44"/>
      <c r="F151" s="116"/>
      <c r="G151" s="116"/>
      <c r="H151" s="103">
        <v>1</v>
      </c>
      <c r="I151" s="68">
        <v>1</v>
      </c>
      <c r="J151" s="88">
        <v>6</v>
      </c>
      <c r="K151" s="46"/>
      <c r="L151" s="44"/>
      <c r="M151" s="63"/>
    </row>
    <row r="152" spans="1:13" ht="18" customHeight="1">
      <c r="A152" s="203"/>
      <c r="B152" s="181" t="s">
        <v>158</v>
      </c>
      <c r="C152" s="45" t="s">
        <v>159</v>
      </c>
      <c r="D152" s="46" t="s">
        <v>20</v>
      </c>
      <c r="E152" s="44"/>
      <c r="F152" s="116"/>
      <c r="G152" s="68"/>
      <c r="H152" s="117">
        <v>1</v>
      </c>
      <c r="I152" s="68">
        <v>1</v>
      </c>
      <c r="J152" s="88">
        <v>6</v>
      </c>
      <c r="K152" s="46"/>
      <c r="L152" s="44"/>
      <c r="M152" s="63"/>
    </row>
    <row r="153" spans="1:13" ht="18" customHeight="1">
      <c r="A153" s="203"/>
      <c r="B153" s="181" t="s">
        <v>160</v>
      </c>
      <c r="C153" s="45" t="s">
        <v>161</v>
      </c>
      <c r="D153" s="46" t="s">
        <v>20</v>
      </c>
      <c r="E153" s="44"/>
      <c r="F153" s="116"/>
      <c r="G153" s="68"/>
      <c r="H153" s="44">
        <v>1</v>
      </c>
      <c r="I153" s="15">
        <v>1</v>
      </c>
      <c r="J153" s="88">
        <v>7</v>
      </c>
      <c r="K153" s="46"/>
      <c r="L153" s="44"/>
      <c r="M153" s="63"/>
    </row>
    <row r="154" spans="1:13" ht="18" customHeight="1">
      <c r="A154" s="203"/>
      <c r="B154" s="181" t="s">
        <v>239</v>
      </c>
      <c r="C154" s="45" t="s">
        <v>240</v>
      </c>
      <c r="D154" s="46" t="s">
        <v>20</v>
      </c>
      <c r="E154" s="44"/>
      <c r="F154" s="116"/>
      <c r="G154" s="68"/>
      <c r="H154" s="117">
        <v>2</v>
      </c>
      <c r="I154" s="68">
        <v>2</v>
      </c>
      <c r="J154" s="88">
        <v>7</v>
      </c>
      <c r="K154" s="46"/>
      <c r="L154" s="44"/>
      <c r="M154" s="63"/>
    </row>
    <row r="155" spans="1:13" ht="18" customHeight="1">
      <c r="A155" s="203"/>
      <c r="B155" s="65" t="s">
        <v>164</v>
      </c>
      <c r="C155" s="45" t="s">
        <v>165</v>
      </c>
      <c r="D155" s="46" t="s">
        <v>20</v>
      </c>
      <c r="E155" s="44"/>
      <c r="F155" s="116"/>
      <c r="G155" s="68"/>
      <c r="H155" s="117">
        <v>4</v>
      </c>
      <c r="I155" s="68">
        <v>0</v>
      </c>
      <c r="J155" s="88">
        <v>7</v>
      </c>
      <c r="K155" s="44"/>
      <c r="L155" s="44"/>
      <c r="M155" s="229" t="s">
        <v>241</v>
      </c>
    </row>
    <row r="156" spans="1:13" ht="18" customHeight="1">
      <c r="A156" s="203"/>
      <c r="B156" s="181" t="s">
        <v>167</v>
      </c>
      <c r="C156" s="45" t="s">
        <v>165</v>
      </c>
      <c r="D156" s="46" t="s">
        <v>20</v>
      </c>
      <c r="E156" s="116"/>
      <c r="F156" s="116"/>
      <c r="G156" s="44"/>
      <c r="H156" s="44">
        <v>1</v>
      </c>
      <c r="I156" s="18">
        <v>5</v>
      </c>
      <c r="J156" s="88">
        <v>8</v>
      </c>
      <c r="K156" s="46"/>
      <c r="L156" s="44"/>
      <c r="M156" s="237"/>
    </row>
    <row r="157" spans="1:13" ht="18" customHeight="1">
      <c r="A157" s="203"/>
      <c r="B157" s="65" t="s">
        <v>168</v>
      </c>
      <c r="C157" s="45" t="s">
        <v>169</v>
      </c>
      <c r="D157" s="46" t="s">
        <v>20</v>
      </c>
      <c r="E157" s="44"/>
      <c r="F157" s="116"/>
      <c r="G157" s="68"/>
      <c r="H157" s="117">
        <v>8</v>
      </c>
      <c r="I157" s="68">
        <v>8</v>
      </c>
      <c r="J157" s="88">
        <v>8</v>
      </c>
      <c r="K157" s="46"/>
      <c r="L157" s="44"/>
      <c r="M157" s="63"/>
    </row>
    <row r="158" spans="1:13" ht="22.5" customHeight="1">
      <c r="A158" s="203"/>
      <c r="B158" s="64" t="s">
        <v>242</v>
      </c>
      <c r="C158" s="45" t="s">
        <v>243</v>
      </c>
      <c r="D158" s="46" t="s">
        <v>20</v>
      </c>
      <c r="E158" s="44"/>
      <c r="F158" s="116"/>
      <c r="G158" s="68"/>
      <c r="H158" s="68">
        <v>0.5</v>
      </c>
      <c r="I158" s="68">
        <v>0</v>
      </c>
      <c r="J158" s="88">
        <v>8</v>
      </c>
      <c r="K158" s="46"/>
      <c r="L158" s="44"/>
      <c r="M158" s="63"/>
    </row>
    <row r="159" spans="1:13" ht="18" customHeight="1">
      <c r="A159" s="215" t="s">
        <v>48</v>
      </c>
      <c r="B159" s="215"/>
      <c r="C159" s="215"/>
      <c r="D159" s="215"/>
      <c r="E159" s="215"/>
      <c r="F159" s="215"/>
      <c r="G159" s="215"/>
      <c r="H159" s="99">
        <f>SUM(H147:H158)</f>
        <v>28.5</v>
      </c>
      <c r="I159" s="99">
        <f>SUM(I147:I158)</f>
        <v>27</v>
      </c>
      <c r="J159" s="36"/>
      <c r="K159" s="103"/>
      <c r="L159" s="103"/>
      <c r="M159" s="103"/>
    </row>
    <row r="160" spans="1:13" ht="39.950000000000003" customHeight="1">
      <c r="A160" s="198" t="s">
        <v>86</v>
      </c>
      <c r="B160" s="198"/>
      <c r="C160" s="198"/>
      <c r="D160" s="198"/>
      <c r="E160" s="198"/>
      <c r="F160" s="198"/>
      <c r="G160" s="198"/>
      <c r="H160" s="198"/>
      <c r="I160" s="198"/>
      <c r="J160" s="198"/>
      <c r="K160" s="198"/>
      <c r="L160" s="198"/>
      <c r="M160" s="198"/>
    </row>
    <row r="161" spans="1:13" ht="27.75" customHeight="1">
      <c r="A161" s="199" t="s">
        <v>244</v>
      </c>
      <c r="B161" s="199"/>
      <c r="C161" s="199"/>
      <c r="D161" s="199"/>
      <c r="E161" s="199"/>
      <c r="F161" s="199"/>
      <c r="G161" s="199"/>
      <c r="H161" s="199"/>
      <c r="I161" s="199"/>
      <c r="J161" s="199"/>
      <c r="K161" s="199"/>
      <c r="L161" s="199"/>
      <c r="M161" s="199"/>
    </row>
    <row r="162" spans="1:13" ht="18" customHeight="1">
      <c r="A162" s="202" t="s">
        <v>3</v>
      </c>
      <c r="B162" s="201" t="s">
        <v>4</v>
      </c>
      <c r="C162" s="202" t="s">
        <v>5</v>
      </c>
      <c r="D162" s="202" t="s">
        <v>6</v>
      </c>
      <c r="E162" s="202" t="s">
        <v>7</v>
      </c>
      <c r="F162" s="202"/>
      <c r="G162" s="202" t="s">
        <v>8</v>
      </c>
      <c r="H162" s="202" t="s">
        <v>9</v>
      </c>
      <c r="I162" s="206" t="s">
        <v>10</v>
      </c>
      <c r="J162" s="239" t="s">
        <v>11</v>
      </c>
      <c r="K162" s="202" t="s">
        <v>12</v>
      </c>
      <c r="L162" s="202" t="s">
        <v>13</v>
      </c>
      <c r="M162" s="202" t="s">
        <v>14</v>
      </c>
    </row>
    <row r="163" spans="1:13" ht="18" customHeight="1">
      <c r="A163" s="202"/>
      <c r="B163" s="201"/>
      <c r="C163" s="202"/>
      <c r="D163" s="202"/>
      <c r="E163" s="35" t="s">
        <v>15</v>
      </c>
      <c r="F163" s="35" t="s">
        <v>16</v>
      </c>
      <c r="G163" s="202"/>
      <c r="H163" s="202"/>
      <c r="I163" s="206"/>
      <c r="J163" s="239"/>
      <c r="K163" s="202"/>
      <c r="L163" s="202"/>
      <c r="M163" s="202"/>
    </row>
    <row r="164" spans="1:13" ht="18" customHeight="1">
      <c r="A164" s="200" t="s">
        <v>388</v>
      </c>
      <c r="B164" s="100" t="s">
        <v>381</v>
      </c>
      <c r="C164" s="45" t="s">
        <v>173</v>
      </c>
      <c r="D164" s="94" t="s">
        <v>20</v>
      </c>
      <c r="E164" s="43">
        <v>24</v>
      </c>
      <c r="F164" s="43" t="s">
        <v>174</v>
      </c>
      <c r="G164" s="44"/>
      <c r="H164" s="43">
        <v>48</v>
      </c>
      <c r="I164" s="15">
        <v>3</v>
      </c>
      <c r="J164" s="44">
        <v>4</v>
      </c>
      <c r="K164" s="46"/>
      <c r="L164" s="46" t="s">
        <v>53</v>
      </c>
      <c r="M164" s="228" t="s">
        <v>382</v>
      </c>
    </row>
    <row r="165" spans="1:13" ht="18" customHeight="1">
      <c r="A165" s="201"/>
      <c r="B165" s="41" t="s">
        <v>245</v>
      </c>
      <c r="C165" s="45" t="s">
        <v>246</v>
      </c>
      <c r="D165" s="46" t="s">
        <v>185</v>
      </c>
      <c r="E165" s="95">
        <v>16</v>
      </c>
      <c r="F165" s="95" t="s">
        <v>52</v>
      </c>
      <c r="G165" s="44"/>
      <c r="H165" s="95">
        <v>32</v>
      </c>
      <c r="I165" s="18">
        <v>2</v>
      </c>
      <c r="J165" s="43">
        <v>5</v>
      </c>
      <c r="K165" s="107"/>
      <c r="L165" s="46"/>
      <c r="M165" s="229"/>
    </row>
    <row r="166" spans="1:13" ht="18" customHeight="1">
      <c r="A166" s="201"/>
      <c r="B166" s="181" t="s">
        <v>177</v>
      </c>
      <c r="C166" s="45" t="s">
        <v>178</v>
      </c>
      <c r="D166" s="46" t="s">
        <v>20</v>
      </c>
      <c r="E166" s="95">
        <v>32</v>
      </c>
      <c r="F166" s="95"/>
      <c r="G166" s="44"/>
      <c r="H166" s="95">
        <v>32</v>
      </c>
      <c r="I166" s="18">
        <v>2</v>
      </c>
      <c r="J166" s="43">
        <v>5</v>
      </c>
      <c r="K166" s="46"/>
      <c r="L166" s="46"/>
      <c r="M166" s="229"/>
    </row>
    <row r="167" spans="1:13" ht="18" customHeight="1">
      <c r="A167" s="201"/>
      <c r="B167" s="181" t="s">
        <v>183</v>
      </c>
      <c r="C167" s="45" t="s">
        <v>184</v>
      </c>
      <c r="D167" s="46" t="s">
        <v>185</v>
      </c>
      <c r="E167" s="95">
        <v>24</v>
      </c>
      <c r="F167" s="95" t="s">
        <v>70</v>
      </c>
      <c r="G167" s="44"/>
      <c r="H167" s="95">
        <v>32</v>
      </c>
      <c r="I167" s="18">
        <v>2</v>
      </c>
      <c r="J167" s="43">
        <v>5</v>
      </c>
      <c r="K167" s="15"/>
      <c r="L167" s="46"/>
      <c r="M167" s="229"/>
    </row>
    <row r="168" spans="1:13" ht="18" customHeight="1">
      <c r="A168" s="201"/>
      <c r="B168" s="181" t="s">
        <v>179</v>
      </c>
      <c r="C168" s="45" t="s">
        <v>180</v>
      </c>
      <c r="D168" s="46" t="s">
        <v>20</v>
      </c>
      <c r="E168" s="95">
        <v>40</v>
      </c>
      <c r="F168" s="95" t="s">
        <v>70</v>
      </c>
      <c r="G168" s="44"/>
      <c r="H168" s="95">
        <v>48</v>
      </c>
      <c r="I168" s="18">
        <v>3</v>
      </c>
      <c r="J168" s="43">
        <v>5</v>
      </c>
      <c r="K168" s="46"/>
      <c r="L168" s="46"/>
      <c r="M168" s="229"/>
    </row>
    <row r="169" spans="1:13" ht="18" customHeight="1">
      <c r="A169" s="201"/>
      <c r="B169" s="181" t="s">
        <v>247</v>
      </c>
      <c r="C169" s="45" t="s">
        <v>131</v>
      </c>
      <c r="D169" s="46" t="s">
        <v>20</v>
      </c>
      <c r="E169" s="95">
        <v>24</v>
      </c>
      <c r="F169" s="95" t="s">
        <v>70</v>
      </c>
      <c r="G169" s="44"/>
      <c r="H169" s="95">
        <v>32</v>
      </c>
      <c r="I169" s="18">
        <v>2</v>
      </c>
      <c r="J169" s="43">
        <v>6</v>
      </c>
      <c r="K169" s="107"/>
      <c r="L169" s="46"/>
      <c r="M169" s="245" t="s">
        <v>188</v>
      </c>
    </row>
    <row r="170" spans="1:13" ht="18" customHeight="1">
      <c r="A170" s="201"/>
      <c r="B170" s="181" t="s">
        <v>200</v>
      </c>
      <c r="C170" s="45" t="s">
        <v>201</v>
      </c>
      <c r="D170" s="46" t="s">
        <v>185</v>
      </c>
      <c r="E170" s="95">
        <v>32</v>
      </c>
      <c r="F170" s="95">
        <v>8</v>
      </c>
      <c r="G170" s="44"/>
      <c r="H170" s="95">
        <v>40</v>
      </c>
      <c r="I170" s="18">
        <v>2.5</v>
      </c>
      <c r="J170" s="43">
        <v>6</v>
      </c>
      <c r="K170" s="107"/>
      <c r="L170" s="46"/>
      <c r="M170" s="245"/>
    </row>
    <row r="171" spans="1:13" ht="18" customHeight="1">
      <c r="A171" s="201"/>
      <c r="B171" s="181" t="s">
        <v>195</v>
      </c>
      <c r="C171" s="45" t="s">
        <v>196</v>
      </c>
      <c r="D171" s="46" t="s">
        <v>20</v>
      </c>
      <c r="E171" s="95">
        <v>32</v>
      </c>
      <c r="F171" s="95" t="s">
        <v>70</v>
      </c>
      <c r="G171" s="44"/>
      <c r="H171" s="95">
        <v>40</v>
      </c>
      <c r="I171" s="18">
        <v>2.5</v>
      </c>
      <c r="J171" s="43">
        <v>6</v>
      </c>
      <c r="K171" s="46"/>
      <c r="L171" s="46"/>
      <c r="M171" s="245"/>
    </row>
    <row r="172" spans="1:13" ht="18" customHeight="1">
      <c r="A172" s="201"/>
      <c r="B172" s="181" t="s">
        <v>248</v>
      </c>
      <c r="C172" s="45" t="s">
        <v>249</v>
      </c>
      <c r="D172" s="46" t="s">
        <v>20</v>
      </c>
      <c r="E172" s="95">
        <v>32</v>
      </c>
      <c r="F172" s="95" t="s">
        <v>70</v>
      </c>
      <c r="G172" s="44"/>
      <c r="H172" s="95">
        <v>40</v>
      </c>
      <c r="I172" s="18">
        <v>2.5</v>
      </c>
      <c r="J172" s="43">
        <v>6</v>
      </c>
      <c r="K172" s="46"/>
      <c r="L172" s="46"/>
      <c r="M172" s="245"/>
    </row>
    <row r="173" spans="1:13" ht="18" customHeight="1">
      <c r="A173" s="201"/>
      <c r="B173" s="181" t="s">
        <v>210</v>
      </c>
      <c r="C173" s="45" t="s">
        <v>190</v>
      </c>
      <c r="D173" s="46" t="s">
        <v>185</v>
      </c>
      <c r="E173" s="95">
        <v>32</v>
      </c>
      <c r="F173" s="95" t="s">
        <v>70</v>
      </c>
      <c r="G173" s="44"/>
      <c r="H173" s="95">
        <v>40</v>
      </c>
      <c r="I173" s="18">
        <v>2.5</v>
      </c>
      <c r="J173" s="43">
        <v>6</v>
      </c>
      <c r="K173" s="46"/>
      <c r="L173" s="46"/>
      <c r="M173" s="245"/>
    </row>
    <row r="174" spans="1:13" ht="18" customHeight="1">
      <c r="A174" s="201"/>
      <c r="B174" s="181" t="s">
        <v>250</v>
      </c>
      <c r="C174" s="45" t="s">
        <v>133</v>
      </c>
      <c r="D174" s="46" t="s">
        <v>185</v>
      </c>
      <c r="E174" s="95">
        <v>32</v>
      </c>
      <c r="F174" s="95"/>
      <c r="G174" s="44"/>
      <c r="H174" s="95">
        <v>32</v>
      </c>
      <c r="I174" s="18">
        <v>2</v>
      </c>
      <c r="J174" s="43">
        <v>6</v>
      </c>
      <c r="K174" s="46"/>
      <c r="L174" s="46"/>
      <c r="M174" s="245"/>
    </row>
    <row r="175" spans="1:13" ht="18" customHeight="1">
      <c r="A175" s="201"/>
      <c r="B175" s="181" t="s">
        <v>251</v>
      </c>
      <c r="C175" s="45" t="s">
        <v>252</v>
      </c>
      <c r="D175" s="46" t="s">
        <v>185</v>
      </c>
      <c r="E175" s="95">
        <v>28</v>
      </c>
      <c r="F175" s="95" t="s">
        <v>253</v>
      </c>
      <c r="G175" s="44"/>
      <c r="H175" s="95">
        <v>32</v>
      </c>
      <c r="I175" s="18">
        <v>2</v>
      </c>
      <c r="J175" s="43">
        <v>6</v>
      </c>
      <c r="K175" s="46"/>
      <c r="L175" s="46"/>
      <c r="M175" s="245"/>
    </row>
    <row r="176" spans="1:13" ht="18" customHeight="1">
      <c r="A176" s="201"/>
      <c r="B176" s="181" t="s">
        <v>254</v>
      </c>
      <c r="C176" s="45" t="s">
        <v>211</v>
      </c>
      <c r="D176" s="46" t="s">
        <v>20</v>
      </c>
      <c r="E176" s="95">
        <v>32</v>
      </c>
      <c r="F176" s="95"/>
      <c r="G176" s="44"/>
      <c r="H176" s="95">
        <v>32</v>
      </c>
      <c r="I176" s="18">
        <v>2</v>
      </c>
      <c r="J176" s="43">
        <v>7</v>
      </c>
      <c r="K176" s="107"/>
      <c r="L176" s="46"/>
      <c r="M176" s="245" t="s">
        <v>204</v>
      </c>
    </row>
    <row r="177" spans="1:13" ht="18" customHeight="1">
      <c r="A177" s="201"/>
      <c r="B177" s="181" t="s">
        <v>255</v>
      </c>
      <c r="C177" s="45" t="s">
        <v>198</v>
      </c>
      <c r="D177" s="46" t="s">
        <v>185</v>
      </c>
      <c r="E177" s="95">
        <v>28</v>
      </c>
      <c r="F177" s="95" t="s">
        <v>199</v>
      </c>
      <c r="G177" s="44"/>
      <c r="H177" s="95">
        <v>32</v>
      </c>
      <c r="I177" s="18">
        <v>2</v>
      </c>
      <c r="J177" s="43">
        <v>7</v>
      </c>
      <c r="K177" s="107"/>
      <c r="L177" s="46"/>
      <c r="M177" s="245"/>
    </row>
    <row r="178" spans="1:13" ht="18" customHeight="1">
      <c r="A178" s="201"/>
      <c r="B178" s="181" t="s">
        <v>256</v>
      </c>
      <c r="C178" s="45" t="s">
        <v>203</v>
      </c>
      <c r="D178" s="46" t="s">
        <v>185</v>
      </c>
      <c r="E178" s="95">
        <v>32</v>
      </c>
      <c r="F178" s="95"/>
      <c r="G178" s="44"/>
      <c r="H178" s="95">
        <v>32</v>
      </c>
      <c r="I178" s="18">
        <v>2</v>
      </c>
      <c r="J178" s="43">
        <v>7</v>
      </c>
      <c r="K178" s="46"/>
      <c r="L178" s="46"/>
      <c r="M178" s="245"/>
    </row>
    <row r="179" spans="1:13" ht="18" customHeight="1">
      <c r="A179" s="201"/>
      <c r="B179" s="181" t="s">
        <v>208</v>
      </c>
      <c r="C179" s="45" t="s">
        <v>209</v>
      </c>
      <c r="D179" s="46" t="s">
        <v>185</v>
      </c>
      <c r="E179" s="95">
        <v>26</v>
      </c>
      <c r="F179" s="95"/>
      <c r="G179" s="44" t="s">
        <v>257</v>
      </c>
      <c r="H179" s="95">
        <v>32</v>
      </c>
      <c r="I179" s="18">
        <v>2</v>
      </c>
      <c r="J179" s="43">
        <v>7</v>
      </c>
      <c r="K179" s="46"/>
      <c r="L179" s="46"/>
      <c r="M179" s="245"/>
    </row>
    <row r="180" spans="1:13" ht="18" customHeight="1">
      <c r="A180" s="201"/>
      <c r="B180" s="119"/>
      <c r="C180" s="120"/>
      <c r="D180" s="70"/>
      <c r="E180" s="48"/>
      <c r="F180" s="48"/>
      <c r="G180" s="103"/>
      <c r="H180" s="48"/>
      <c r="I180" s="78"/>
      <c r="J180" s="79"/>
      <c r="K180" s="105"/>
      <c r="L180" s="105"/>
      <c r="M180" s="78"/>
    </row>
    <row r="181" spans="1:13" ht="18" customHeight="1">
      <c r="A181" s="201"/>
      <c r="B181" s="219" t="s">
        <v>213</v>
      </c>
      <c r="C181" s="219"/>
      <c r="D181" s="219"/>
      <c r="E181" s="219"/>
      <c r="F181" s="219"/>
      <c r="G181" s="219"/>
      <c r="H181" s="48"/>
      <c r="I181" s="78"/>
      <c r="J181" s="79"/>
      <c r="K181" s="79"/>
      <c r="L181" s="79"/>
      <c r="M181" s="78"/>
    </row>
    <row r="182" spans="1:13" s="24" customFormat="1" ht="36" customHeight="1">
      <c r="A182" s="205" t="s">
        <v>214</v>
      </c>
      <c r="B182" s="205"/>
      <c r="C182" s="205"/>
      <c r="D182" s="220" t="s">
        <v>215</v>
      </c>
      <c r="E182" s="221"/>
      <c r="F182" s="221"/>
      <c r="G182" s="221"/>
      <c r="H182" s="221"/>
      <c r="I182" s="221"/>
      <c r="J182" s="221"/>
      <c r="K182" s="221"/>
      <c r="L182" s="221"/>
      <c r="M182" s="222"/>
    </row>
    <row r="183" spans="1:13" ht="18" customHeight="1">
      <c r="A183" s="230" t="s">
        <v>258</v>
      </c>
      <c r="B183" s="231"/>
      <c r="C183" s="231"/>
      <c r="D183" s="231"/>
      <c r="E183" s="231"/>
      <c r="F183" s="231"/>
      <c r="G183" s="231"/>
      <c r="H183" s="231"/>
      <c r="I183" s="231"/>
      <c r="J183" s="231"/>
      <c r="K183" s="231"/>
      <c r="L183" s="231"/>
      <c r="M183" s="232"/>
    </row>
    <row r="184" spans="1:13" ht="18" customHeight="1">
      <c r="A184" s="216"/>
      <c r="B184" s="217"/>
      <c r="C184" s="217"/>
      <c r="D184" s="217"/>
      <c r="E184" s="217"/>
      <c r="F184" s="217"/>
      <c r="G184" s="217"/>
      <c r="H184" s="217"/>
      <c r="I184" s="217"/>
      <c r="J184" s="217"/>
      <c r="K184" s="217"/>
      <c r="L184" s="217"/>
      <c r="M184" s="218"/>
    </row>
    <row r="185" spans="1:13" ht="23.25" customHeight="1">
      <c r="A185" s="198" t="s">
        <v>94</v>
      </c>
      <c r="B185" s="198"/>
      <c r="C185" s="198"/>
      <c r="D185" s="198"/>
      <c r="E185" s="198"/>
      <c r="F185" s="198"/>
      <c r="G185" s="198"/>
      <c r="H185" s="198"/>
      <c r="I185" s="198"/>
      <c r="J185" s="198"/>
      <c r="K185" s="198"/>
      <c r="L185" s="198"/>
      <c r="M185" s="198"/>
    </row>
    <row r="186" spans="1:13" ht="27.75" customHeight="1">
      <c r="A186" s="199" t="s">
        <v>95</v>
      </c>
      <c r="B186" s="199"/>
      <c r="C186" s="199"/>
      <c r="D186" s="199"/>
      <c r="E186" s="199"/>
      <c r="F186" s="199"/>
      <c r="G186" s="199"/>
      <c r="H186" s="199"/>
      <c r="I186" s="199"/>
      <c r="J186" s="199"/>
      <c r="K186" s="199"/>
      <c r="L186" s="199"/>
      <c r="M186" s="199"/>
    </row>
    <row r="187" spans="1:13" ht="18" customHeight="1">
      <c r="A187" s="202" t="s">
        <v>3</v>
      </c>
      <c r="B187" s="201" t="s">
        <v>4</v>
      </c>
      <c r="C187" s="202" t="s">
        <v>5</v>
      </c>
      <c r="D187" s="202" t="s">
        <v>6</v>
      </c>
      <c r="E187" s="202" t="s">
        <v>7</v>
      </c>
      <c r="F187" s="202"/>
      <c r="G187" s="202" t="s">
        <v>8</v>
      </c>
      <c r="H187" s="202" t="s">
        <v>9</v>
      </c>
      <c r="I187" s="206" t="s">
        <v>10</v>
      </c>
      <c r="J187" s="239" t="s">
        <v>11</v>
      </c>
      <c r="K187" s="202" t="s">
        <v>12</v>
      </c>
      <c r="L187" s="202" t="s">
        <v>13</v>
      </c>
      <c r="M187" s="202" t="s">
        <v>14</v>
      </c>
    </row>
    <row r="188" spans="1:13" ht="18" customHeight="1">
      <c r="A188" s="202"/>
      <c r="B188" s="201"/>
      <c r="C188" s="202"/>
      <c r="D188" s="202"/>
      <c r="E188" s="35" t="s">
        <v>15</v>
      </c>
      <c r="F188" s="35" t="s">
        <v>16</v>
      </c>
      <c r="G188" s="202"/>
      <c r="H188" s="202"/>
      <c r="I188" s="206"/>
      <c r="J188" s="239"/>
      <c r="K188" s="202"/>
      <c r="L188" s="202"/>
      <c r="M188" s="202"/>
    </row>
    <row r="189" spans="1:13" ht="24">
      <c r="A189" s="202" t="s">
        <v>17</v>
      </c>
      <c r="B189" s="174" t="s">
        <v>96</v>
      </c>
      <c r="C189" s="180" t="s">
        <v>97</v>
      </c>
      <c r="D189" s="176" t="s">
        <v>23</v>
      </c>
      <c r="E189" s="42">
        <v>64</v>
      </c>
      <c r="F189" s="42"/>
      <c r="G189" s="44">
        <v>16</v>
      </c>
      <c r="H189" s="42">
        <v>80</v>
      </c>
      <c r="I189" s="77">
        <v>5</v>
      </c>
      <c r="J189" s="42">
        <v>4</v>
      </c>
      <c r="K189" s="35"/>
      <c r="L189" s="35"/>
      <c r="M189" s="35"/>
    </row>
    <row r="190" spans="1:13" ht="18" customHeight="1">
      <c r="A190" s="202"/>
      <c r="B190" s="38">
        <v>151006</v>
      </c>
      <c r="C190" s="175" t="s">
        <v>98</v>
      </c>
      <c r="D190" s="176" t="s">
        <v>23</v>
      </c>
      <c r="E190" s="42">
        <v>32</v>
      </c>
      <c r="F190" s="42"/>
      <c r="G190" s="44"/>
      <c r="H190" s="42">
        <v>32</v>
      </c>
      <c r="I190" s="77">
        <v>1</v>
      </c>
      <c r="J190" s="42">
        <v>4</v>
      </c>
      <c r="K190" s="35"/>
      <c r="L190" s="35"/>
      <c r="M190" s="35"/>
    </row>
    <row r="191" spans="1:13" ht="18" customHeight="1">
      <c r="A191" s="202"/>
      <c r="B191" s="174" t="s">
        <v>99</v>
      </c>
      <c r="C191" s="175" t="s">
        <v>100</v>
      </c>
      <c r="D191" s="176" t="s">
        <v>20</v>
      </c>
      <c r="E191" s="42">
        <v>8</v>
      </c>
      <c r="F191" s="42"/>
      <c r="G191" s="43"/>
      <c r="H191" s="42">
        <v>8</v>
      </c>
      <c r="I191" s="77">
        <v>0.5</v>
      </c>
      <c r="J191" s="42">
        <v>4</v>
      </c>
      <c r="K191" s="35"/>
      <c r="L191" s="35"/>
      <c r="M191" s="35"/>
    </row>
    <row r="192" spans="1:13" ht="18" customHeight="1">
      <c r="A192" s="202"/>
      <c r="B192" s="174" t="s">
        <v>101</v>
      </c>
      <c r="C192" s="175" t="s">
        <v>102</v>
      </c>
      <c r="D192" s="176" t="s">
        <v>20</v>
      </c>
      <c r="E192" s="42">
        <v>16</v>
      </c>
      <c r="F192" s="42"/>
      <c r="G192" s="44"/>
      <c r="H192" s="42">
        <v>16</v>
      </c>
      <c r="I192" s="77">
        <v>1</v>
      </c>
      <c r="J192" s="42">
        <v>4</v>
      </c>
      <c r="K192" s="35"/>
      <c r="L192" s="35"/>
      <c r="M192" s="35"/>
    </row>
    <row r="193" spans="1:32" ht="18" customHeight="1">
      <c r="A193" s="202"/>
      <c r="B193" s="174" t="s">
        <v>103</v>
      </c>
      <c r="C193" s="175" t="s">
        <v>104</v>
      </c>
      <c r="D193" s="176" t="s">
        <v>20</v>
      </c>
      <c r="E193" s="42">
        <v>8</v>
      </c>
      <c r="F193" s="42"/>
      <c r="G193" s="44"/>
      <c r="H193" s="42">
        <v>8</v>
      </c>
      <c r="I193" s="77">
        <v>0</v>
      </c>
      <c r="J193" s="42">
        <v>5</v>
      </c>
      <c r="K193" s="35"/>
      <c r="L193" s="35"/>
      <c r="M193" s="35"/>
    </row>
    <row r="194" spans="1:32" ht="18" customHeight="1">
      <c r="A194" s="202"/>
      <c r="B194" s="174" t="s">
        <v>105</v>
      </c>
      <c r="C194" s="175" t="s">
        <v>106</v>
      </c>
      <c r="D194" s="176" t="s">
        <v>20</v>
      </c>
      <c r="E194" s="42">
        <v>8</v>
      </c>
      <c r="F194" s="42"/>
      <c r="G194" s="44"/>
      <c r="H194" s="42">
        <v>8</v>
      </c>
      <c r="I194" s="77">
        <v>0.5</v>
      </c>
      <c r="J194" s="42">
        <v>6</v>
      </c>
      <c r="K194" s="35"/>
      <c r="L194" s="35"/>
      <c r="M194" s="35"/>
    </row>
    <row r="195" spans="1:32" ht="18" customHeight="1">
      <c r="A195" s="202"/>
      <c r="B195" s="174" t="s">
        <v>107</v>
      </c>
      <c r="C195" s="175" t="s">
        <v>108</v>
      </c>
      <c r="D195" s="176" t="s">
        <v>20</v>
      </c>
      <c r="E195" s="42">
        <v>16</v>
      </c>
      <c r="F195" s="42"/>
      <c r="G195" s="44"/>
      <c r="H195" s="42">
        <v>16</v>
      </c>
      <c r="I195" s="77">
        <v>0.5</v>
      </c>
      <c r="J195" s="42">
        <v>7</v>
      </c>
      <c r="K195" s="35"/>
      <c r="L195" s="35"/>
      <c r="M195" s="35"/>
      <c r="V195" s="165"/>
      <c r="W195" s="166"/>
      <c r="X195" s="56"/>
      <c r="Y195" s="56"/>
      <c r="Z195" s="56"/>
      <c r="AA195" s="56"/>
      <c r="AB195" s="56"/>
      <c r="AC195" s="170"/>
      <c r="AD195" s="58"/>
      <c r="AE195" s="56"/>
      <c r="AF195" s="56"/>
    </row>
    <row r="196" spans="1:32" s="22" customFormat="1" ht="18" customHeight="1">
      <c r="A196" s="202"/>
      <c r="B196" s="208" t="s">
        <v>48</v>
      </c>
      <c r="C196" s="208"/>
      <c r="D196" s="208"/>
      <c r="E196" s="208"/>
      <c r="F196" s="208"/>
      <c r="G196" s="208"/>
      <c r="H196" s="35">
        <v>168</v>
      </c>
      <c r="I196" s="74">
        <v>8.5</v>
      </c>
      <c r="J196" s="75"/>
      <c r="K196" s="35"/>
      <c r="L196" s="35"/>
      <c r="M196" s="35"/>
      <c r="V196" s="165"/>
      <c r="W196" s="166"/>
      <c r="X196" s="56"/>
      <c r="Y196" s="56"/>
      <c r="Z196" s="56"/>
      <c r="AA196" s="56"/>
      <c r="AB196" s="56"/>
      <c r="AC196" s="170"/>
      <c r="AD196" s="58"/>
      <c r="AE196" s="56"/>
      <c r="AF196" s="56"/>
    </row>
    <row r="197" spans="1:32" s="22" customFormat="1" ht="18" customHeight="1">
      <c r="A197" s="238" t="s">
        <v>49</v>
      </c>
      <c r="B197" s="38" t="s">
        <v>111</v>
      </c>
      <c r="C197" s="49" t="s">
        <v>112</v>
      </c>
      <c r="D197" s="46" t="s">
        <v>23</v>
      </c>
      <c r="E197" s="48">
        <v>56</v>
      </c>
      <c r="F197" s="48" t="s">
        <v>70</v>
      </c>
      <c r="G197" s="44"/>
      <c r="H197" s="48">
        <v>64</v>
      </c>
      <c r="I197" s="78">
        <v>4</v>
      </c>
      <c r="J197" s="79">
        <v>4</v>
      </c>
      <c r="K197" s="46"/>
      <c r="L197" s="46"/>
      <c r="M197" s="35"/>
      <c r="V197" s="165"/>
      <c r="W197" s="166"/>
      <c r="X197" s="56"/>
      <c r="Y197" s="56"/>
      <c r="Z197" s="56"/>
      <c r="AA197" s="56"/>
      <c r="AB197" s="56"/>
      <c r="AC197" s="170"/>
      <c r="AD197" s="58"/>
      <c r="AE197" s="56"/>
      <c r="AF197" s="56"/>
    </row>
    <row r="198" spans="1:32" s="22" customFormat="1" ht="18" customHeight="1">
      <c r="A198" s="238"/>
      <c r="B198" s="126" t="s">
        <v>259</v>
      </c>
      <c r="C198" s="127" t="s">
        <v>260</v>
      </c>
      <c r="D198" s="128" t="s">
        <v>20</v>
      </c>
      <c r="E198" s="126">
        <v>32</v>
      </c>
      <c r="F198" s="126"/>
      <c r="G198" s="126"/>
      <c r="H198" s="129">
        <v>32</v>
      </c>
      <c r="I198" s="149">
        <v>2</v>
      </c>
      <c r="J198" s="126">
        <v>4</v>
      </c>
      <c r="K198" s="46"/>
      <c r="L198" s="46"/>
      <c r="M198" s="35"/>
      <c r="V198" s="165"/>
      <c r="W198" s="166"/>
      <c r="X198" s="56"/>
      <c r="Y198" s="56"/>
      <c r="Z198" s="56"/>
      <c r="AA198" s="56"/>
      <c r="AB198" s="56"/>
      <c r="AC198" s="170"/>
      <c r="AD198" s="58"/>
      <c r="AE198" s="56"/>
      <c r="AF198" s="56"/>
    </row>
    <row r="199" spans="1:32" s="22" customFormat="1" ht="18" customHeight="1">
      <c r="A199" s="238"/>
      <c r="B199" s="126" t="s">
        <v>109</v>
      </c>
      <c r="C199" s="130" t="s">
        <v>261</v>
      </c>
      <c r="D199" s="128" t="s">
        <v>20</v>
      </c>
      <c r="E199" s="126">
        <v>48</v>
      </c>
      <c r="F199" s="126" t="s">
        <v>70</v>
      </c>
      <c r="G199" s="126"/>
      <c r="H199" s="129">
        <v>56</v>
      </c>
      <c r="I199" s="149">
        <v>3.5</v>
      </c>
      <c r="J199" s="126">
        <v>4</v>
      </c>
      <c r="K199" s="46"/>
      <c r="L199" s="46" t="s">
        <v>53</v>
      </c>
      <c r="M199" s="35"/>
      <c r="V199" s="165"/>
      <c r="W199" s="166"/>
      <c r="X199" s="56"/>
      <c r="Y199" s="56"/>
      <c r="Z199" s="56"/>
      <c r="AA199" s="56"/>
      <c r="AB199" s="56"/>
      <c r="AC199" s="170"/>
      <c r="AD199" s="58"/>
      <c r="AE199" s="56"/>
      <c r="AF199" s="56"/>
    </row>
    <row r="200" spans="1:32" s="22" customFormat="1" ht="18" customHeight="1">
      <c r="A200" s="238"/>
      <c r="B200" s="126" t="s">
        <v>224</v>
      </c>
      <c r="C200" s="127" t="s">
        <v>225</v>
      </c>
      <c r="D200" s="128" t="s">
        <v>23</v>
      </c>
      <c r="E200" s="126">
        <v>72</v>
      </c>
      <c r="F200" s="126"/>
      <c r="G200" s="126"/>
      <c r="H200" s="129">
        <v>72</v>
      </c>
      <c r="I200" s="149">
        <v>4.5</v>
      </c>
      <c r="J200" s="126">
        <v>4</v>
      </c>
      <c r="K200" s="46"/>
      <c r="L200" s="46" t="s">
        <v>53</v>
      </c>
      <c r="M200" s="35"/>
      <c r="V200" s="165"/>
      <c r="W200" s="166"/>
      <c r="X200" s="56"/>
      <c r="Y200" s="56"/>
      <c r="Z200" s="56"/>
      <c r="AA200" s="56"/>
      <c r="AB200" s="56"/>
      <c r="AC200" s="170"/>
      <c r="AD200" s="58"/>
      <c r="AE200" s="56"/>
      <c r="AF200" s="56"/>
    </row>
    <row r="201" spans="1:32" ht="18" customHeight="1">
      <c r="A201" s="238"/>
      <c r="B201" s="126" t="s">
        <v>262</v>
      </c>
      <c r="C201" s="127" t="s">
        <v>125</v>
      </c>
      <c r="D201" s="128" t="s">
        <v>20</v>
      </c>
      <c r="E201" s="126">
        <v>40</v>
      </c>
      <c r="F201" s="126" t="s">
        <v>70</v>
      </c>
      <c r="G201" s="126"/>
      <c r="H201" s="129">
        <v>48</v>
      </c>
      <c r="I201" s="149">
        <v>3</v>
      </c>
      <c r="J201" s="126">
        <v>5</v>
      </c>
      <c r="K201" s="46"/>
      <c r="L201" s="46" t="s">
        <v>53</v>
      </c>
      <c r="M201" s="35"/>
      <c r="V201" s="167"/>
      <c r="W201" s="168"/>
      <c r="X201" s="56"/>
      <c r="Y201" s="57"/>
      <c r="Z201" s="57"/>
      <c r="AA201" s="58"/>
      <c r="AB201" s="57"/>
      <c r="AC201" s="82"/>
      <c r="AD201" s="171"/>
      <c r="AE201" s="56"/>
      <c r="AF201" s="56"/>
    </row>
    <row r="202" spans="1:32" ht="18" customHeight="1">
      <c r="A202" s="238"/>
      <c r="B202" s="208" t="s">
        <v>48</v>
      </c>
      <c r="C202" s="208"/>
      <c r="D202" s="208"/>
      <c r="E202" s="208"/>
      <c r="F202" s="208"/>
      <c r="G202" s="208"/>
      <c r="H202" s="73">
        <v>272</v>
      </c>
      <c r="I202" s="73">
        <v>17</v>
      </c>
      <c r="J202" s="75"/>
      <c r="K202" s="35"/>
      <c r="L202" s="35"/>
      <c r="M202" s="35"/>
      <c r="V202" s="167"/>
      <c r="W202" s="55"/>
      <c r="X202" s="56"/>
      <c r="Y202" s="57"/>
      <c r="Z202" s="57"/>
      <c r="AA202" s="58"/>
      <c r="AB202" s="57"/>
      <c r="AC202" s="82"/>
      <c r="AD202" s="83"/>
      <c r="AE202" s="56"/>
      <c r="AF202" s="56"/>
    </row>
    <row r="203" spans="1:32" s="25" customFormat="1" ht="18" customHeight="1">
      <c r="A203" s="201" t="s">
        <v>115</v>
      </c>
      <c r="B203" s="131" t="s">
        <v>263</v>
      </c>
      <c r="C203" s="132" t="s">
        <v>176</v>
      </c>
      <c r="D203" s="133" t="s">
        <v>20</v>
      </c>
      <c r="E203" s="134">
        <v>48</v>
      </c>
      <c r="F203" s="134"/>
      <c r="G203" s="135"/>
      <c r="H203" s="134">
        <v>48</v>
      </c>
      <c r="I203" s="150">
        <v>3</v>
      </c>
      <c r="J203" s="151">
        <v>4</v>
      </c>
      <c r="K203" s="152"/>
      <c r="L203" s="152" t="s">
        <v>53</v>
      </c>
      <c r="M203" s="135"/>
      <c r="V203" s="169"/>
      <c r="W203" s="166"/>
      <c r="X203" s="56"/>
      <c r="Y203" s="172"/>
      <c r="Z203" s="172"/>
      <c r="AA203" s="58"/>
      <c r="AB203" s="172"/>
      <c r="AC203" s="170"/>
      <c r="AD203" s="173"/>
      <c r="AE203" s="56"/>
      <c r="AF203" s="56"/>
    </row>
    <row r="204" spans="1:32" ht="18" customHeight="1">
      <c r="A204" s="201"/>
      <c r="B204" s="131" t="s">
        <v>264</v>
      </c>
      <c r="C204" s="132" t="s">
        <v>265</v>
      </c>
      <c r="D204" s="133" t="s">
        <v>23</v>
      </c>
      <c r="E204" s="134">
        <v>36</v>
      </c>
      <c r="F204" s="134" t="s">
        <v>266</v>
      </c>
      <c r="G204" s="135"/>
      <c r="H204" s="134">
        <v>48</v>
      </c>
      <c r="I204" s="150">
        <v>3</v>
      </c>
      <c r="J204" s="151">
        <v>4</v>
      </c>
      <c r="K204" s="152" t="s">
        <v>53</v>
      </c>
      <c r="L204" s="152" t="s">
        <v>53</v>
      </c>
      <c r="M204" s="135"/>
      <c r="V204" s="169"/>
      <c r="W204" s="166"/>
      <c r="X204" s="56"/>
      <c r="Y204" s="57"/>
      <c r="Z204" s="57"/>
      <c r="AA204" s="58"/>
      <c r="AB204" s="57"/>
      <c r="AC204" s="82"/>
      <c r="AD204" s="83"/>
      <c r="AE204" s="56"/>
      <c r="AF204" s="56"/>
    </row>
    <row r="205" spans="1:32" ht="18" customHeight="1">
      <c r="A205" s="201"/>
      <c r="B205" s="131" t="s">
        <v>267</v>
      </c>
      <c r="C205" s="132" t="s">
        <v>268</v>
      </c>
      <c r="D205" s="133" t="s">
        <v>20</v>
      </c>
      <c r="E205" s="134">
        <v>24</v>
      </c>
      <c r="F205" s="134" t="s">
        <v>70</v>
      </c>
      <c r="G205" s="136"/>
      <c r="H205" s="134">
        <v>32</v>
      </c>
      <c r="I205" s="150">
        <v>2</v>
      </c>
      <c r="J205" s="151">
        <v>5</v>
      </c>
      <c r="K205" s="152" t="s">
        <v>53</v>
      </c>
      <c r="L205" s="152" t="s">
        <v>53</v>
      </c>
      <c r="M205" s="136"/>
      <c r="V205" s="165"/>
      <c r="W205" s="166"/>
      <c r="X205" s="56"/>
      <c r="Y205" s="172"/>
      <c r="Z205" s="172"/>
      <c r="AA205" s="58"/>
      <c r="AB205" s="172"/>
      <c r="AC205" s="170"/>
      <c r="AD205" s="173"/>
      <c r="AE205" s="56"/>
      <c r="AF205" s="56"/>
    </row>
    <row r="206" spans="1:32" ht="18" customHeight="1">
      <c r="A206" s="201"/>
      <c r="B206" s="131" t="s">
        <v>269</v>
      </c>
      <c r="C206" s="132" t="s">
        <v>270</v>
      </c>
      <c r="D206" s="133" t="s">
        <v>23</v>
      </c>
      <c r="E206" s="134">
        <v>36</v>
      </c>
      <c r="F206" s="134" t="s">
        <v>266</v>
      </c>
      <c r="G206" s="135"/>
      <c r="H206" s="134">
        <v>48</v>
      </c>
      <c r="I206" s="150">
        <v>3</v>
      </c>
      <c r="J206" s="151">
        <v>5</v>
      </c>
      <c r="K206" s="152" t="s">
        <v>53</v>
      </c>
      <c r="L206" s="152" t="s">
        <v>53</v>
      </c>
      <c r="M206" s="135"/>
      <c r="V206" s="165"/>
      <c r="W206" s="166"/>
      <c r="X206" s="56"/>
      <c r="Y206" s="172"/>
      <c r="Z206" s="172"/>
      <c r="AA206" s="58"/>
      <c r="AB206" s="172"/>
      <c r="AC206" s="170"/>
      <c r="AD206" s="173"/>
      <c r="AE206" s="56"/>
      <c r="AF206" s="56"/>
    </row>
    <row r="207" spans="1:32" ht="18" customHeight="1">
      <c r="A207" s="201"/>
      <c r="B207" s="131" t="s">
        <v>271</v>
      </c>
      <c r="C207" s="137" t="s">
        <v>272</v>
      </c>
      <c r="D207" s="133" t="s">
        <v>23</v>
      </c>
      <c r="E207" s="134">
        <v>32</v>
      </c>
      <c r="F207" s="135"/>
      <c r="G207" s="135"/>
      <c r="H207" s="134">
        <v>32</v>
      </c>
      <c r="I207" s="150">
        <v>2</v>
      </c>
      <c r="J207" s="151">
        <v>5</v>
      </c>
      <c r="K207" s="152" t="s">
        <v>53</v>
      </c>
      <c r="L207" s="152" t="s">
        <v>53</v>
      </c>
      <c r="M207" s="135"/>
      <c r="V207" s="165"/>
      <c r="W207" s="166"/>
      <c r="X207" s="56"/>
      <c r="Y207" s="172"/>
      <c r="Z207" s="172"/>
      <c r="AA207" s="58"/>
      <c r="AB207" s="172"/>
      <c r="AC207" s="170"/>
      <c r="AD207" s="173"/>
      <c r="AE207" s="56"/>
      <c r="AF207" s="56"/>
    </row>
    <row r="208" spans="1:32" ht="18" customHeight="1">
      <c r="A208" s="201"/>
      <c r="B208" s="131" t="s">
        <v>273</v>
      </c>
      <c r="C208" s="137" t="s">
        <v>274</v>
      </c>
      <c r="D208" s="133" t="s">
        <v>23</v>
      </c>
      <c r="E208" s="134">
        <v>34</v>
      </c>
      <c r="F208" s="134" t="s">
        <v>275</v>
      </c>
      <c r="G208" s="135"/>
      <c r="H208" s="134">
        <v>40</v>
      </c>
      <c r="I208" s="150">
        <v>2.5</v>
      </c>
      <c r="J208" s="151">
        <v>5</v>
      </c>
      <c r="K208" s="152" t="s">
        <v>53</v>
      </c>
      <c r="L208" s="152" t="s">
        <v>53</v>
      </c>
      <c r="M208" s="135"/>
      <c r="V208" s="165"/>
      <c r="W208" s="166"/>
      <c r="X208" s="56"/>
      <c r="Y208" s="172"/>
      <c r="Z208" s="172"/>
      <c r="AA208" s="58"/>
      <c r="AB208" s="172"/>
      <c r="AC208" s="170"/>
      <c r="AD208" s="173"/>
      <c r="AE208" s="56"/>
      <c r="AF208" s="56"/>
    </row>
    <row r="209" spans="1:32" ht="18" customHeight="1">
      <c r="A209" s="201"/>
      <c r="B209" s="131" t="s">
        <v>276</v>
      </c>
      <c r="C209" s="137" t="s">
        <v>277</v>
      </c>
      <c r="D209" s="133" t="s">
        <v>23</v>
      </c>
      <c r="E209" s="134">
        <v>42</v>
      </c>
      <c r="F209" s="134"/>
      <c r="G209" s="135"/>
      <c r="H209" s="134">
        <v>42</v>
      </c>
      <c r="I209" s="150">
        <v>2.5</v>
      </c>
      <c r="J209" s="151">
        <v>6</v>
      </c>
      <c r="K209" s="152" t="s">
        <v>53</v>
      </c>
      <c r="L209" s="152" t="s">
        <v>53</v>
      </c>
      <c r="M209" s="135"/>
      <c r="V209" s="165"/>
      <c r="W209" s="166"/>
      <c r="X209" s="56"/>
      <c r="Y209" s="172"/>
      <c r="Z209" s="172"/>
      <c r="AA209" s="58"/>
      <c r="AB209" s="172"/>
      <c r="AC209" s="170"/>
      <c r="AD209" s="173"/>
      <c r="AE209" s="56"/>
      <c r="AF209" s="56"/>
    </row>
    <row r="210" spans="1:32" ht="18" customHeight="1">
      <c r="A210" s="201"/>
      <c r="B210" s="131" t="s">
        <v>278</v>
      </c>
      <c r="C210" s="137" t="s">
        <v>279</v>
      </c>
      <c r="D210" s="133" t="s">
        <v>20</v>
      </c>
      <c r="E210" s="134">
        <v>24</v>
      </c>
      <c r="F210" s="134" t="s">
        <v>70</v>
      </c>
      <c r="G210" s="135"/>
      <c r="H210" s="134">
        <v>32</v>
      </c>
      <c r="I210" s="150">
        <v>2</v>
      </c>
      <c r="J210" s="151">
        <v>6</v>
      </c>
      <c r="K210" s="152" t="s">
        <v>53</v>
      </c>
      <c r="L210" s="152"/>
      <c r="M210" s="135"/>
      <c r="V210" s="165"/>
      <c r="W210" s="166"/>
      <c r="X210" s="56"/>
      <c r="Y210" s="172"/>
      <c r="Z210" s="172"/>
      <c r="AA210" s="58"/>
      <c r="AB210" s="172"/>
      <c r="AC210" s="170"/>
      <c r="AD210" s="173"/>
      <c r="AE210" s="56"/>
      <c r="AF210" s="56"/>
    </row>
    <row r="211" spans="1:32" ht="18" customHeight="1">
      <c r="A211" s="201"/>
      <c r="B211" s="131" t="s">
        <v>280</v>
      </c>
      <c r="C211" s="137" t="s">
        <v>281</v>
      </c>
      <c r="D211" s="133" t="s">
        <v>23</v>
      </c>
      <c r="E211" s="134">
        <v>32</v>
      </c>
      <c r="F211" s="134"/>
      <c r="G211" s="135"/>
      <c r="H211" s="134">
        <v>32</v>
      </c>
      <c r="I211" s="150">
        <v>2</v>
      </c>
      <c r="J211" s="151">
        <v>6</v>
      </c>
      <c r="K211" s="152" t="s">
        <v>53</v>
      </c>
      <c r="L211" s="152" t="s">
        <v>53</v>
      </c>
      <c r="M211" s="135"/>
      <c r="V211" s="165"/>
      <c r="W211" s="166"/>
      <c r="X211" s="56"/>
      <c r="Y211" s="172"/>
      <c r="Z211" s="172"/>
      <c r="AA211" s="58"/>
      <c r="AB211" s="172"/>
      <c r="AC211" s="170"/>
      <c r="AD211" s="173"/>
      <c r="AE211" s="56"/>
      <c r="AF211" s="56"/>
    </row>
    <row r="212" spans="1:32" ht="18" customHeight="1">
      <c r="A212" s="201"/>
      <c r="B212" s="131" t="s">
        <v>282</v>
      </c>
      <c r="C212" s="137" t="s">
        <v>283</v>
      </c>
      <c r="D212" s="133" t="s">
        <v>23</v>
      </c>
      <c r="E212" s="134">
        <v>48</v>
      </c>
      <c r="F212" s="134" t="s">
        <v>52</v>
      </c>
      <c r="G212" s="135"/>
      <c r="H212" s="134">
        <v>64</v>
      </c>
      <c r="I212" s="150">
        <v>4</v>
      </c>
      <c r="J212" s="151">
        <v>6</v>
      </c>
      <c r="K212" s="152" t="s">
        <v>53</v>
      </c>
      <c r="L212" s="152" t="s">
        <v>53</v>
      </c>
      <c r="M212" s="135"/>
      <c r="V212" s="165"/>
      <c r="W212" s="166"/>
      <c r="X212" s="56"/>
      <c r="Y212" s="172"/>
      <c r="Z212" s="172"/>
      <c r="AA212" s="58"/>
      <c r="AB212" s="172"/>
      <c r="AC212" s="170"/>
      <c r="AD212" s="173"/>
      <c r="AE212" s="56"/>
      <c r="AF212" s="56"/>
    </row>
    <row r="213" spans="1:32" ht="18" customHeight="1">
      <c r="A213" s="201"/>
      <c r="B213" s="131" t="s">
        <v>136</v>
      </c>
      <c r="C213" s="137" t="s">
        <v>137</v>
      </c>
      <c r="D213" s="133" t="s">
        <v>20</v>
      </c>
      <c r="E213" s="134">
        <v>32</v>
      </c>
      <c r="F213" s="134"/>
      <c r="G213" s="135"/>
      <c r="H213" s="134">
        <v>32</v>
      </c>
      <c r="I213" s="150">
        <v>2</v>
      </c>
      <c r="J213" s="151">
        <v>7</v>
      </c>
      <c r="K213" s="152" t="s">
        <v>53</v>
      </c>
      <c r="L213" s="152" t="s">
        <v>53</v>
      </c>
      <c r="M213" s="135"/>
      <c r="V213" s="165"/>
      <c r="W213" s="166"/>
      <c r="X213" s="56"/>
      <c r="Y213" s="172"/>
      <c r="Z213" s="172"/>
      <c r="AA213" s="58"/>
      <c r="AB213" s="172"/>
      <c r="AC213" s="170"/>
      <c r="AD213" s="173"/>
      <c r="AE213" s="56"/>
      <c r="AF213" s="56"/>
    </row>
    <row r="214" spans="1:32" ht="18" customHeight="1">
      <c r="A214" s="201"/>
      <c r="B214" s="131" t="s">
        <v>284</v>
      </c>
      <c r="C214" s="132" t="s">
        <v>285</v>
      </c>
      <c r="D214" s="133" t="s">
        <v>20</v>
      </c>
      <c r="E214" s="134">
        <v>32</v>
      </c>
      <c r="F214" s="134"/>
      <c r="G214" s="135"/>
      <c r="H214" s="134">
        <v>32</v>
      </c>
      <c r="I214" s="150">
        <v>2</v>
      </c>
      <c r="J214" s="151">
        <v>7</v>
      </c>
      <c r="K214" s="153"/>
      <c r="L214" s="153"/>
      <c r="M214" s="135"/>
      <c r="V214" s="165"/>
      <c r="W214" s="166"/>
      <c r="X214" s="56"/>
      <c r="Y214" s="172"/>
      <c r="Z214" s="172"/>
      <c r="AA214" s="58"/>
      <c r="AB214" s="172"/>
      <c r="AC214" s="170"/>
      <c r="AD214" s="173"/>
      <c r="AE214" s="56"/>
      <c r="AF214" s="56"/>
    </row>
    <row r="215" spans="1:32" ht="18" customHeight="1">
      <c r="A215" s="201"/>
      <c r="B215" s="208" t="s">
        <v>48</v>
      </c>
      <c r="C215" s="208"/>
      <c r="D215" s="208"/>
      <c r="E215" s="208"/>
      <c r="F215" s="208"/>
      <c r="G215" s="208"/>
      <c r="H215" s="48">
        <v>482</v>
      </c>
      <c r="I215" s="48">
        <v>30</v>
      </c>
      <c r="J215" s="79"/>
      <c r="K215" s="105"/>
      <c r="L215" s="105"/>
      <c r="M215" s="103"/>
      <c r="V215" s="165"/>
      <c r="W215" s="166"/>
      <c r="X215" s="56"/>
      <c r="Y215" s="172"/>
      <c r="Z215" s="172"/>
      <c r="AA215" s="58"/>
      <c r="AB215" s="172"/>
      <c r="AC215" s="170"/>
      <c r="AD215" s="173"/>
      <c r="AE215" s="56"/>
      <c r="AF215" s="56"/>
    </row>
    <row r="216" spans="1:32" ht="18" customHeight="1">
      <c r="A216" s="205" t="s">
        <v>79</v>
      </c>
      <c r="B216" s="138" t="s">
        <v>286</v>
      </c>
      <c r="C216" s="139" t="s">
        <v>143</v>
      </c>
      <c r="D216" s="139" t="s">
        <v>20</v>
      </c>
      <c r="E216" s="139"/>
      <c r="F216" s="139"/>
      <c r="G216" s="139"/>
      <c r="H216" s="140">
        <v>2</v>
      </c>
      <c r="I216" s="154">
        <v>2</v>
      </c>
      <c r="J216" s="155">
        <v>4</v>
      </c>
      <c r="K216" s="156"/>
      <c r="L216" s="156"/>
      <c r="M216" s="157"/>
      <c r="V216" s="165"/>
      <c r="W216" s="166"/>
      <c r="X216" s="56"/>
      <c r="Y216" s="172"/>
      <c r="Z216" s="172"/>
      <c r="AA216" s="58"/>
      <c r="AB216" s="172"/>
      <c r="AC216" s="170"/>
      <c r="AD216" s="173"/>
      <c r="AE216" s="56"/>
      <c r="AF216" s="56"/>
    </row>
    <row r="217" spans="1:32" ht="18" customHeight="1">
      <c r="A217" s="205"/>
      <c r="B217" s="138" t="s">
        <v>287</v>
      </c>
      <c r="C217" s="139" t="s">
        <v>237</v>
      </c>
      <c r="D217" s="139" t="s">
        <v>20</v>
      </c>
      <c r="E217" s="139"/>
      <c r="F217" s="139"/>
      <c r="G217" s="139"/>
      <c r="H217" s="140">
        <v>2</v>
      </c>
      <c r="I217" s="154">
        <v>2</v>
      </c>
      <c r="J217" s="155">
        <v>4</v>
      </c>
      <c r="K217" s="156"/>
      <c r="L217" s="156"/>
      <c r="M217" s="157"/>
      <c r="V217" s="167"/>
      <c r="W217" s="166"/>
      <c r="X217" s="56"/>
      <c r="Y217" s="172"/>
      <c r="Z217" s="172"/>
      <c r="AA217" s="58"/>
      <c r="AB217" s="172"/>
      <c r="AC217" s="170"/>
      <c r="AD217" s="173"/>
      <c r="AE217" s="58"/>
      <c r="AF217" s="58"/>
    </row>
    <row r="218" spans="1:32" ht="18" customHeight="1">
      <c r="A218" s="205"/>
      <c r="B218" s="138" t="s">
        <v>288</v>
      </c>
      <c r="C218" s="139" t="s">
        <v>289</v>
      </c>
      <c r="D218" s="139" t="s">
        <v>20</v>
      </c>
      <c r="E218" s="139"/>
      <c r="F218" s="139"/>
      <c r="G218" s="139"/>
      <c r="H218" s="140">
        <v>1</v>
      </c>
      <c r="I218" s="154">
        <v>1</v>
      </c>
      <c r="J218" s="155">
        <v>4</v>
      </c>
      <c r="K218" s="156"/>
      <c r="L218" s="156"/>
      <c r="M218" s="157"/>
    </row>
    <row r="219" spans="1:32" ht="15.75" customHeight="1">
      <c r="A219" s="205"/>
      <c r="B219" s="138" t="s">
        <v>290</v>
      </c>
      <c r="C219" s="139" t="s">
        <v>291</v>
      </c>
      <c r="D219" s="139" t="s">
        <v>20</v>
      </c>
      <c r="E219" s="139"/>
      <c r="F219" s="139"/>
      <c r="G219" s="139"/>
      <c r="H219" s="140">
        <v>1</v>
      </c>
      <c r="I219" s="154">
        <v>1</v>
      </c>
      <c r="J219" s="155">
        <v>5</v>
      </c>
      <c r="K219" s="156"/>
      <c r="L219" s="156"/>
      <c r="M219" s="157"/>
    </row>
    <row r="220" spans="1:32" ht="18" customHeight="1">
      <c r="A220" s="205"/>
      <c r="B220" s="138" t="s">
        <v>238</v>
      </c>
      <c r="C220" s="139" t="s">
        <v>292</v>
      </c>
      <c r="D220" s="139" t="s">
        <v>20</v>
      </c>
      <c r="E220" s="139"/>
      <c r="F220" s="139"/>
      <c r="G220" s="139"/>
      <c r="H220" s="140">
        <v>2</v>
      </c>
      <c r="I220" s="154">
        <v>1</v>
      </c>
      <c r="J220" s="155">
        <v>5</v>
      </c>
      <c r="K220" s="156"/>
      <c r="L220" s="156"/>
      <c r="M220" s="157"/>
    </row>
    <row r="221" spans="1:32" ht="18" customHeight="1">
      <c r="A221" s="205"/>
      <c r="B221" s="138" t="s">
        <v>293</v>
      </c>
      <c r="C221" s="139" t="s">
        <v>294</v>
      </c>
      <c r="D221" s="139" t="s">
        <v>20</v>
      </c>
      <c r="E221" s="139"/>
      <c r="F221" s="139"/>
      <c r="G221" s="139"/>
      <c r="H221" s="140">
        <v>2</v>
      </c>
      <c r="I221" s="154">
        <v>2</v>
      </c>
      <c r="J221" s="155">
        <v>6</v>
      </c>
      <c r="K221" s="156"/>
      <c r="L221" s="156"/>
      <c r="M221" s="157"/>
    </row>
    <row r="222" spans="1:32" ht="18" customHeight="1">
      <c r="A222" s="205"/>
      <c r="B222" s="138" t="s">
        <v>295</v>
      </c>
      <c r="C222" s="139" t="s">
        <v>296</v>
      </c>
      <c r="D222" s="139" t="s">
        <v>20</v>
      </c>
      <c r="E222" s="139"/>
      <c r="F222" s="139"/>
      <c r="G222" s="139"/>
      <c r="H222" s="140">
        <v>1</v>
      </c>
      <c r="I222" s="154">
        <v>1</v>
      </c>
      <c r="J222" s="155">
        <v>6</v>
      </c>
      <c r="K222" s="156"/>
      <c r="L222" s="156"/>
      <c r="M222" s="157"/>
    </row>
    <row r="223" spans="1:32" ht="18" customHeight="1">
      <c r="A223" s="205"/>
      <c r="B223" s="138" t="s">
        <v>297</v>
      </c>
      <c r="C223" s="139" t="s">
        <v>159</v>
      </c>
      <c r="D223" s="139" t="s">
        <v>20</v>
      </c>
      <c r="E223" s="139"/>
      <c r="F223" s="139"/>
      <c r="G223" s="139"/>
      <c r="H223" s="140">
        <v>2</v>
      </c>
      <c r="I223" s="154">
        <v>2</v>
      </c>
      <c r="J223" s="155">
        <v>6</v>
      </c>
      <c r="K223" s="156"/>
      <c r="L223" s="156"/>
      <c r="M223" s="157"/>
    </row>
    <row r="224" spans="1:32" ht="18" customHeight="1">
      <c r="A224" s="205"/>
      <c r="B224" s="138" t="s">
        <v>298</v>
      </c>
      <c r="C224" s="139" t="s">
        <v>161</v>
      </c>
      <c r="D224" s="139" t="s">
        <v>20</v>
      </c>
      <c r="E224" s="139"/>
      <c r="F224" s="139"/>
      <c r="G224" s="139"/>
      <c r="H224" s="140">
        <v>1</v>
      </c>
      <c r="I224" s="154">
        <v>1</v>
      </c>
      <c r="J224" s="155">
        <v>7</v>
      </c>
      <c r="K224" s="156"/>
      <c r="L224" s="156"/>
      <c r="M224" s="157"/>
    </row>
    <row r="225" spans="1:13" ht="18" customHeight="1">
      <c r="A225" s="205"/>
      <c r="B225" s="138" t="s">
        <v>299</v>
      </c>
      <c r="C225" s="139" t="s">
        <v>300</v>
      </c>
      <c r="D225" s="139" t="s">
        <v>20</v>
      </c>
      <c r="E225" s="139"/>
      <c r="F225" s="139"/>
      <c r="G225" s="139"/>
      <c r="H225" s="140">
        <v>1</v>
      </c>
      <c r="I225" s="154">
        <v>1</v>
      </c>
      <c r="J225" s="155">
        <v>7</v>
      </c>
      <c r="K225" s="156"/>
      <c r="L225" s="156"/>
      <c r="M225" s="157"/>
    </row>
    <row r="226" spans="1:13" ht="18" customHeight="1">
      <c r="A226" s="205"/>
      <c r="B226" s="138" t="s">
        <v>301</v>
      </c>
      <c r="C226" s="139" t="s">
        <v>302</v>
      </c>
      <c r="D226" s="139" t="s">
        <v>20</v>
      </c>
      <c r="E226" s="139"/>
      <c r="F226" s="139"/>
      <c r="G226" s="139"/>
      <c r="H226" s="140">
        <v>1</v>
      </c>
      <c r="I226" s="154">
        <v>1</v>
      </c>
      <c r="J226" s="155">
        <v>7</v>
      </c>
      <c r="K226" s="156"/>
      <c r="L226" s="156"/>
      <c r="M226" s="157"/>
    </row>
    <row r="227" spans="1:13" ht="18" customHeight="1">
      <c r="A227" s="205"/>
      <c r="B227" s="138" t="s">
        <v>303</v>
      </c>
      <c r="C227" s="139" t="s">
        <v>165</v>
      </c>
      <c r="D227" s="139" t="s">
        <v>20</v>
      </c>
      <c r="E227" s="139"/>
      <c r="F227" s="139"/>
      <c r="G227" s="139"/>
      <c r="H227" s="140">
        <v>4</v>
      </c>
      <c r="I227" s="154">
        <v>0</v>
      </c>
      <c r="J227" s="155">
        <v>7</v>
      </c>
      <c r="K227" s="156"/>
      <c r="L227" s="156"/>
      <c r="M227" s="157"/>
    </row>
    <row r="228" spans="1:13" ht="18" customHeight="1">
      <c r="A228" s="205"/>
      <c r="B228" s="138" t="s">
        <v>304</v>
      </c>
      <c r="C228" s="139" t="s">
        <v>165</v>
      </c>
      <c r="D228" s="139" t="s">
        <v>20</v>
      </c>
      <c r="E228" s="139"/>
      <c r="F228" s="139"/>
      <c r="G228" s="139"/>
      <c r="H228" s="140">
        <v>1</v>
      </c>
      <c r="I228" s="154">
        <v>5</v>
      </c>
      <c r="J228" s="155">
        <v>8</v>
      </c>
      <c r="K228" s="156"/>
      <c r="L228" s="156"/>
      <c r="M228" s="157"/>
    </row>
    <row r="229" spans="1:13" ht="18" customHeight="1">
      <c r="A229" s="205"/>
      <c r="B229" s="138" t="s">
        <v>305</v>
      </c>
      <c r="C229" s="139" t="s">
        <v>169</v>
      </c>
      <c r="D229" s="139" t="s">
        <v>20</v>
      </c>
      <c r="E229" s="139"/>
      <c r="F229" s="139"/>
      <c r="G229" s="139"/>
      <c r="H229" s="140">
        <v>8</v>
      </c>
      <c r="I229" s="154">
        <v>8</v>
      </c>
      <c r="J229" s="155">
        <v>8</v>
      </c>
      <c r="K229" s="156"/>
      <c r="L229" s="156"/>
      <c r="M229" s="157"/>
    </row>
    <row r="230" spans="1:13" ht="18" customHeight="1">
      <c r="A230" s="205"/>
      <c r="B230" s="138" t="s">
        <v>306</v>
      </c>
      <c r="C230" s="139" t="s">
        <v>307</v>
      </c>
      <c r="D230" s="139" t="s">
        <v>20</v>
      </c>
      <c r="E230" s="139"/>
      <c r="F230" s="139"/>
      <c r="G230" s="139"/>
      <c r="H230" s="141">
        <v>0.5</v>
      </c>
      <c r="I230" s="158">
        <v>0</v>
      </c>
      <c r="J230" s="159">
        <v>8</v>
      </c>
      <c r="K230" s="160"/>
      <c r="L230" s="160"/>
      <c r="M230" s="161"/>
    </row>
    <row r="231" spans="1:13" ht="18" customHeight="1">
      <c r="A231" s="215" t="s">
        <v>48</v>
      </c>
      <c r="B231" s="215"/>
      <c r="C231" s="215"/>
      <c r="D231" s="215"/>
      <c r="E231" s="215"/>
      <c r="F231" s="215"/>
      <c r="G231" s="215"/>
      <c r="H231" s="108">
        <v>29.5</v>
      </c>
      <c r="I231" s="99">
        <v>28</v>
      </c>
      <c r="J231" s="36"/>
      <c r="K231" s="103"/>
      <c r="L231" s="103"/>
      <c r="M231" s="103"/>
    </row>
    <row r="232" spans="1:13" ht="18" customHeight="1">
      <c r="A232" s="223" t="s">
        <v>86</v>
      </c>
      <c r="B232" s="224"/>
      <c r="C232" s="224"/>
      <c r="D232" s="224"/>
      <c r="E232" s="224"/>
      <c r="F232" s="224"/>
      <c r="G232" s="224"/>
      <c r="H232" s="224"/>
      <c r="I232" s="224"/>
      <c r="J232" s="224"/>
      <c r="K232" s="224"/>
      <c r="L232" s="224"/>
      <c r="M232" s="225"/>
    </row>
    <row r="233" spans="1:13" ht="18" customHeight="1">
      <c r="A233" s="216" t="s">
        <v>172</v>
      </c>
      <c r="B233" s="217"/>
      <c r="C233" s="217"/>
      <c r="D233" s="217"/>
      <c r="E233" s="217"/>
      <c r="F233" s="217"/>
      <c r="G233" s="217"/>
      <c r="H233" s="217"/>
      <c r="I233" s="217"/>
      <c r="J233" s="217"/>
      <c r="K233" s="217"/>
      <c r="L233" s="217"/>
      <c r="M233" s="218"/>
    </row>
    <row r="234" spans="1:13" ht="18" customHeight="1">
      <c r="A234" s="202" t="s">
        <v>3</v>
      </c>
      <c r="B234" s="201" t="s">
        <v>4</v>
      </c>
      <c r="C234" s="202" t="s">
        <v>5</v>
      </c>
      <c r="D234" s="202" t="s">
        <v>6</v>
      </c>
      <c r="E234" s="202" t="s">
        <v>7</v>
      </c>
      <c r="F234" s="202"/>
      <c r="G234" s="202" t="s">
        <v>8</v>
      </c>
      <c r="H234" s="202" t="s">
        <v>9</v>
      </c>
      <c r="I234" s="206" t="s">
        <v>10</v>
      </c>
      <c r="J234" s="239" t="s">
        <v>11</v>
      </c>
      <c r="K234" s="202" t="s">
        <v>12</v>
      </c>
      <c r="L234" s="202" t="s">
        <v>13</v>
      </c>
      <c r="M234" s="202" t="s">
        <v>14</v>
      </c>
    </row>
    <row r="235" spans="1:13" ht="18" customHeight="1">
      <c r="A235" s="202"/>
      <c r="B235" s="201"/>
      <c r="C235" s="202"/>
      <c r="D235" s="202"/>
      <c r="E235" s="35" t="s">
        <v>15</v>
      </c>
      <c r="F235" s="35" t="s">
        <v>16</v>
      </c>
      <c r="G235" s="202"/>
      <c r="H235" s="202"/>
      <c r="I235" s="206"/>
      <c r="J235" s="239"/>
      <c r="K235" s="202"/>
      <c r="L235" s="202"/>
      <c r="M235" s="202"/>
    </row>
    <row r="236" spans="1:13" ht="18" customHeight="1">
      <c r="A236" s="200" t="s">
        <v>390</v>
      </c>
      <c r="B236" s="142" t="s">
        <v>308</v>
      </c>
      <c r="C236" s="143" t="s">
        <v>309</v>
      </c>
      <c r="D236" s="144" t="s">
        <v>20</v>
      </c>
      <c r="E236" s="145">
        <v>24</v>
      </c>
      <c r="F236" s="145" t="s">
        <v>310</v>
      </c>
      <c r="G236" s="146"/>
      <c r="H236" s="145">
        <v>40</v>
      </c>
      <c r="I236" s="162">
        <v>2.5</v>
      </c>
      <c r="J236" s="163">
        <v>5</v>
      </c>
      <c r="K236" s="162"/>
      <c r="L236" s="164"/>
      <c r="M236" s="242" t="s">
        <v>311</v>
      </c>
    </row>
    <row r="237" spans="1:13" ht="18" customHeight="1">
      <c r="A237" s="201"/>
      <c r="B237" s="142" t="s">
        <v>312</v>
      </c>
      <c r="C237" s="143" t="s">
        <v>313</v>
      </c>
      <c r="D237" s="144" t="s">
        <v>20</v>
      </c>
      <c r="E237" s="145">
        <v>32</v>
      </c>
      <c r="F237" s="145" t="s">
        <v>70</v>
      </c>
      <c r="G237" s="146"/>
      <c r="H237" s="145">
        <v>40</v>
      </c>
      <c r="I237" s="162">
        <v>2.5</v>
      </c>
      <c r="J237" s="163">
        <v>5</v>
      </c>
      <c r="K237" s="162"/>
      <c r="L237" s="164"/>
      <c r="M237" s="243"/>
    </row>
    <row r="238" spans="1:13" ht="18" customHeight="1">
      <c r="A238" s="201"/>
      <c r="B238" s="142" t="s">
        <v>314</v>
      </c>
      <c r="C238" s="143" t="s">
        <v>315</v>
      </c>
      <c r="D238" s="144" t="s">
        <v>20</v>
      </c>
      <c r="E238" s="145">
        <v>20</v>
      </c>
      <c r="F238" s="145" t="s">
        <v>316</v>
      </c>
      <c r="G238" s="146"/>
      <c r="H238" s="145">
        <v>32</v>
      </c>
      <c r="I238" s="162">
        <v>2</v>
      </c>
      <c r="J238" s="163">
        <v>5</v>
      </c>
      <c r="K238" s="162"/>
      <c r="L238" s="164"/>
      <c r="M238" s="243"/>
    </row>
    <row r="239" spans="1:13" ht="18" customHeight="1">
      <c r="A239" s="201"/>
      <c r="B239" s="142" t="s">
        <v>317</v>
      </c>
      <c r="C239" s="143" t="s">
        <v>318</v>
      </c>
      <c r="D239" s="144" t="s">
        <v>20</v>
      </c>
      <c r="E239" s="145">
        <v>32</v>
      </c>
      <c r="F239" s="145"/>
      <c r="G239" s="146"/>
      <c r="H239" s="145">
        <v>32</v>
      </c>
      <c r="I239" s="162">
        <v>2</v>
      </c>
      <c r="J239" s="163">
        <v>5</v>
      </c>
      <c r="K239" s="162"/>
      <c r="L239" s="164"/>
      <c r="M239" s="243"/>
    </row>
    <row r="240" spans="1:13" s="24" customFormat="1" ht="12">
      <c r="A240" s="201"/>
      <c r="B240" s="142" t="s">
        <v>319</v>
      </c>
      <c r="C240" s="143" t="s">
        <v>320</v>
      </c>
      <c r="D240" s="144" t="s">
        <v>20</v>
      </c>
      <c r="E240" s="145">
        <v>26</v>
      </c>
      <c r="F240" s="145" t="s">
        <v>275</v>
      </c>
      <c r="G240" s="146"/>
      <c r="H240" s="145">
        <v>32</v>
      </c>
      <c r="I240" s="162">
        <v>2</v>
      </c>
      <c r="J240" s="163">
        <v>5</v>
      </c>
      <c r="K240" s="162"/>
      <c r="L240" s="164"/>
      <c r="M240" s="243"/>
    </row>
    <row r="241" spans="1:13" ht="18" customHeight="1">
      <c r="A241" s="201"/>
      <c r="B241" s="142" t="s">
        <v>321</v>
      </c>
      <c r="C241" s="143" t="s">
        <v>178</v>
      </c>
      <c r="D241" s="144" t="s">
        <v>20</v>
      </c>
      <c r="E241" s="145">
        <v>40</v>
      </c>
      <c r="F241" s="145" t="s">
        <v>70</v>
      </c>
      <c r="G241" s="146"/>
      <c r="H241" s="145">
        <v>48</v>
      </c>
      <c r="I241" s="162">
        <v>3</v>
      </c>
      <c r="J241" s="163">
        <v>5</v>
      </c>
      <c r="K241" s="162"/>
      <c r="L241" s="164"/>
      <c r="M241" s="243"/>
    </row>
    <row r="242" spans="1:13" ht="18" customHeight="1">
      <c r="A242" s="201"/>
      <c r="B242" s="142" t="s">
        <v>322</v>
      </c>
      <c r="C242" s="143" t="s">
        <v>323</v>
      </c>
      <c r="D242" s="144" t="s">
        <v>20</v>
      </c>
      <c r="E242" s="145">
        <v>32</v>
      </c>
      <c r="F242" s="145" t="s">
        <v>70</v>
      </c>
      <c r="G242" s="146"/>
      <c r="H242" s="145">
        <v>40</v>
      </c>
      <c r="I242" s="162">
        <v>2.5</v>
      </c>
      <c r="J242" s="163">
        <v>6</v>
      </c>
      <c r="K242" s="162"/>
      <c r="L242" s="164"/>
      <c r="M242" s="243"/>
    </row>
    <row r="243" spans="1:13" ht="18" customHeight="1">
      <c r="A243" s="201"/>
      <c r="B243" s="142" t="s">
        <v>324</v>
      </c>
      <c r="C243" s="143" t="s">
        <v>325</v>
      </c>
      <c r="D243" s="144" t="s">
        <v>20</v>
      </c>
      <c r="E243" s="145">
        <v>24</v>
      </c>
      <c r="F243" s="145"/>
      <c r="G243" s="146" t="s">
        <v>326</v>
      </c>
      <c r="H243" s="145">
        <v>32</v>
      </c>
      <c r="I243" s="162">
        <v>2</v>
      </c>
      <c r="J243" s="163">
        <v>6</v>
      </c>
      <c r="K243" s="164"/>
      <c r="L243" s="164"/>
      <c r="M243" s="243"/>
    </row>
    <row r="244" spans="1:13" ht="18" customHeight="1">
      <c r="A244" s="201"/>
      <c r="B244" s="142" t="s">
        <v>327</v>
      </c>
      <c r="C244" s="143" t="s">
        <v>328</v>
      </c>
      <c r="D244" s="144" t="s">
        <v>20</v>
      </c>
      <c r="E244" s="145">
        <v>24</v>
      </c>
      <c r="F244" s="145" t="s">
        <v>70</v>
      </c>
      <c r="G244" s="147" t="s">
        <v>329</v>
      </c>
      <c r="H244" s="145">
        <v>40</v>
      </c>
      <c r="I244" s="162">
        <v>2.5</v>
      </c>
      <c r="J244" s="163">
        <v>6</v>
      </c>
      <c r="K244" s="164"/>
      <c r="L244" s="164"/>
      <c r="M244" s="243"/>
    </row>
    <row r="245" spans="1:13" ht="18" customHeight="1">
      <c r="A245" s="201"/>
      <c r="B245" s="142" t="s">
        <v>330</v>
      </c>
      <c r="C245" s="143" t="s">
        <v>331</v>
      </c>
      <c r="D245" s="144" t="s">
        <v>20</v>
      </c>
      <c r="E245" s="145">
        <v>28</v>
      </c>
      <c r="F245" s="145" t="s">
        <v>316</v>
      </c>
      <c r="G245" s="146"/>
      <c r="H245" s="145">
        <v>40</v>
      </c>
      <c r="I245" s="162">
        <v>2.5</v>
      </c>
      <c r="J245" s="163">
        <v>6</v>
      </c>
      <c r="K245" s="162"/>
      <c r="L245" s="146"/>
      <c r="M245" s="243"/>
    </row>
    <row r="246" spans="1:13" ht="18" customHeight="1">
      <c r="A246" s="201"/>
      <c r="B246" s="142" t="s">
        <v>332</v>
      </c>
      <c r="C246" s="148" t="s">
        <v>333</v>
      </c>
      <c r="D246" s="144" t="s">
        <v>20</v>
      </c>
      <c r="E246" s="145">
        <v>26</v>
      </c>
      <c r="F246" s="146" t="s">
        <v>275</v>
      </c>
      <c r="G246" s="146"/>
      <c r="H246" s="145">
        <v>32</v>
      </c>
      <c r="I246" s="162">
        <v>2</v>
      </c>
      <c r="J246" s="163">
        <v>6</v>
      </c>
      <c r="K246" s="162"/>
      <c r="L246" s="164"/>
      <c r="M246" s="243"/>
    </row>
    <row r="247" spans="1:13" ht="18" customHeight="1">
      <c r="A247" s="201"/>
      <c r="B247" s="142" t="s">
        <v>334</v>
      </c>
      <c r="C247" s="148" t="s">
        <v>335</v>
      </c>
      <c r="D247" s="144" t="s">
        <v>20</v>
      </c>
      <c r="E247" s="145">
        <v>32</v>
      </c>
      <c r="F247" s="145" t="s">
        <v>70</v>
      </c>
      <c r="G247" s="146"/>
      <c r="H247" s="145">
        <v>40</v>
      </c>
      <c r="I247" s="162">
        <v>2</v>
      </c>
      <c r="J247" s="163">
        <v>6</v>
      </c>
      <c r="K247" s="162"/>
      <c r="L247" s="164"/>
      <c r="M247" s="243"/>
    </row>
    <row r="248" spans="1:13" ht="18" customHeight="1">
      <c r="A248" s="201"/>
      <c r="B248" s="142" t="s">
        <v>336</v>
      </c>
      <c r="C248" s="143" t="s">
        <v>337</v>
      </c>
      <c r="D248" s="144" t="s">
        <v>20</v>
      </c>
      <c r="E248" s="145">
        <v>24</v>
      </c>
      <c r="F248" s="145"/>
      <c r="G248" s="146" t="s">
        <v>338</v>
      </c>
      <c r="H248" s="145">
        <v>32</v>
      </c>
      <c r="I248" s="162">
        <v>2</v>
      </c>
      <c r="J248" s="163">
        <v>7</v>
      </c>
      <c r="K248" s="164"/>
      <c r="L248" s="164"/>
      <c r="M248" s="243"/>
    </row>
    <row r="249" spans="1:13" ht="18" customHeight="1">
      <c r="A249" s="201"/>
      <c r="B249" s="142" t="s">
        <v>339</v>
      </c>
      <c r="C249" s="143" t="s">
        <v>340</v>
      </c>
      <c r="D249" s="144" t="s">
        <v>20</v>
      </c>
      <c r="E249" s="145">
        <v>24</v>
      </c>
      <c r="F249" s="145"/>
      <c r="G249" s="146" t="s">
        <v>338</v>
      </c>
      <c r="H249" s="145">
        <v>32</v>
      </c>
      <c r="I249" s="162">
        <v>2</v>
      </c>
      <c r="J249" s="163">
        <v>7</v>
      </c>
      <c r="K249" s="163"/>
      <c r="L249" s="164"/>
      <c r="M249" s="244"/>
    </row>
    <row r="250" spans="1:13" ht="18" customHeight="1">
      <c r="A250" s="201"/>
      <c r="B250" s="219" t="s">
        <v>213</v>
      </c>
      <c r="C250" s="219"/>
      <c r="D250" s="219"/>
      <c r="E250" s="219"/>
      <c r="F250" s="219"/>
      <c r="G250" s="219"/>
      <c r="H250" s="48"/>
      <c r="I250" s="78"/>
      <c r="J250" s="79"/>
      <c r="K250" s="79"/>
      <c r="L250" s="79"/>
      <c r="M250" s="106">
        <v>15</v>
      </c>
    </row>
    <row r="251" spans="1:13" ht="18" customHeight="1">
      <c r="A251" s="205" t="s">
        <v>214</v>
      </c>
      <c r="B251" s="205"/>
      <c r="C251" s="205"/>
      <c r="D251" s="213" t="s">
        <v>215</v>
      </c>
      <c r="E251" s="213"/>
      <c r="F251" s="213"/>
      <c r="G251" s="213"/>
      <c r="H251" s="213"/>
      <c r="I251" s="213"/>
      <c r="J251" s="213"/>
      <c r="K251" s="213"/>
      <c r="L251" s="213"/>
      <c r="M251" s="213"/>
    </row>
  </sheetData>
  <mergeCells count="166">
    <mergeCell ref="M236:M249"/>
    <mergeCell ref="K234:K235"/>
    <mergeCell ref="M169:M175"/>
    <mergeCell ref="M176:M179"/>
    <mergeCell ref="I51:I52"/>
    <mergeCell ref="M234:M235"/>
    <mergeCell ref="C96:C97"/>
    <mergeCell ref="J96:J97"/>
    <mergeCell ref="D234:D235"/>
    <mergeCell ref="G162:G163"/>
    <mergeCell ref="G187:G188"/>
    <mergeCell ref="G234:G235"/>
    <mergeCell ref="E162:F162"/>
    <mergeCell ref="B181:G181"/>
    <mergeCell ref="B196:G196"/>
    <mergeCell ref="M6:M7"/>
    <mergeCell ref="L51:L52"/>
    <mergeCell ref="L96:L97"/>
    <mergeCell ref="E51:F51"/>
    <mergeCell ref="A51:A52"/>
    <mergeCell ref="A53:A60"/>
    <mergeCell ref="A61:A64"/>
    <mergeCell ref="M51:M52"/>
    <mergeCell ref="M89:M90"/>
    <mergeCell ref="B77:G77"/>
    <mergeCell ref="A65:A77"/>
    <mergeCell ref="A50:M50"/>
    <mergeCell ref="A251:C251"/>
    <mergeCell ref="D251:M251"/>
    <mergeCell ref="H234:H235"/>
    <mergeCell ref="D51:D52"/>
    <mergeCell ref="A183:M183"/>
    <mergeCell ref="D96:D97"/>
    <mergeCell ref="M104:M110"/>
    <mergeCell ref="M111:M114"/>
    <mergeCell ref="M121:M122"/>
    <mergeCell ref="M155:M156"/>
    <mergeCell ref="E234:F234"/>
    <mergeCell ref="I187:I188"/>
    <mergeCell ref="L121:L122"/>
    <mergeCell ref="L162:L163"/>
    <mergeCell ref="B115:G115"/>
    <mergeCell ref="A116:C116"/>
    <mergeCell ref="A189:A196"/>
    <mergeCell ref="A197:A202"/>
    <mergeCell ref="C187:C188"/>
    <mergeCell ref="J51:J52"/>
    <mergeCell ref="I96:I97"/>
    <mergeCell ref="I121:I122"/>
    <mergeCell ref="I162:I163"/>
    <mergeCell ref="J162:J163"/>
    <mergeCell ref="B234:B235"/>
    <mergeCell ref="B215:G215"/>
    <mergeCell ref="A231:G231"/>
    <mergeCell ref="A216:A230"/>
    <mergeCell ref="M164:M168"/>
    <mergeCell ref="M187:M188"/>
    <mergeCell ref="D121:D122"/>
    <mergeCell ref="E96:F96"/>
    <mergeCell ref="A232:M232"/>
    <mergeCell ref="A233:M233"/>
    <mergeCell ref="A234:A235"/>
    <mergeCell ref="L187:L188"/>
    <mergeCell ref="A160:M160"/>
    <mergeCell ref="A161:M161"/>
    <mergeCell ref="C234:C235"/>
    <mergeCell ref="A162:A163"/>
    <mergeCell ref="J121:J122"/>
    <mergeCell ref="M96:M97"/>
    <mergeCell ref="M98:M103"/>
    <mergeCell ref="J187:J188"/>
    <mergeCell ref="J234:J235"/>
    <mergeCell ref="L234:L235"/>
    <mergeCell ref="A203:A215"/>
    <mergeCell ref="A120:M120"/>
    <mergeCell ref="H96:H97"/>
    <mergeCell ref="K96:K97"/>
    <mergeCell ref="B187:B188"/>
    <mergeCell ref="B162:B163"/>
    <mergeCell ref="A186:M186"/>
    <mergeCell ref="E187:F187"/>
    <mergeCell ref="B202:G202"/>
    <mergeCell ref="A236:A250"/>
    <mergeCell ref="G51:G52"/>
    <mergeCell ref="G96:G97"/>
    <mergeCell ref="G121:G122"/>
    <mergeCell ref="A184:M184"/>
    <mergeCell ref="A185:M185"/>
    <mergeCell ref="I234:I235"/>
    <mergeCell ref="B250:G250"/>
    <mergeCell ref="A93:G93"/>
    <mergeCell ref="D116:M116"/>
    <mergeCell ref="A117:M117"/>
    <mergeCell ref="A118:M118"/>
    <mergeCell ref="A119:M119"/>
    <mergeCell ref="A187:A188"/>
    <mergeCell ref="D162:D163"/>
    <mergeCell ref="D187:D188"/>
    <mergeCell ref="A182:C182"/>
    <mergeCell ref="D182:M182"/>
    <mergeCell ref="M162:M163"/>
    <mergeCell ref="A94:M94"/>
    <mergeCell ref="A121:A122"/>
    <mergeCell ref="A123:A130"/>
    <mergeCell ref="A131:A134"/>
    <mergeCell ref="A135:A146"/>
    <mergeCell ref="H187:H188"/>
    <mergeCell ref="K187:K188"/>
    <mergeCell ref="K121:K122"/>
    <mergeCell ref="K162:K163"/>
    <mergeCell ref="A159:G159"/>
    <mergeCell ref="H6:H7"/>
    <mergeCell ref="K6:K7"/>
    <mergeCell ref="C51:C52"/>
    <mergeCell ref="A96:A97"/>
    <mergeCell ref="A48:M48"/>
    <mergeCell ref="A49:M49"/>
    <mergeCell ref="B96:B97"/>
    <mergeCell ref="A78:A92"/>
    <mergeCell ref="B64:G64"/>
    <mergeCell ref="C6:C7"/>
    <mergeCell ref="A98:A115"/>
    <mergeCell ref="A95:M95"/>
    <mergeCell ref="H51:H52"/>
    <mergeCell ref="K51:K52"/>
    <mergeCell ref="B60:G60"/>
    <mergeCell ref="J6:J7"/>
    <mergeCell ref="G6:G7"/>
    <mergeCell ref="A47:M47"/>
    <mergeCell ref="E6:F6"/>
    <mergeCell ref="B146:G146"/>
    <mergeCell ref="A6:A7"/>
    <mergeCell ref="A8:A22"/>
    <mergeCell ref="A23:A36"/>
    <mergeCell ref="A37:A40"/>
    <mergeCell ref="A45:C45"/>
    <mergeCell ref="D45:L45"/>
    <mergeCell ref="A46:C46"/>
    <mergeCell ref="D46:L46"/>
    <mergeCell ref="B51:B52"/>
    <mergeCell ref="B22:G22"/>
    <mergeCell ref="B36:G36"/>
    <mergeCell ref="A1:M1"/>
    <mergeCell ref="A3:M3"/>
    <mergeCell ref="A4:M4"/>
    <mergeCell ref="A5:M5"/>
    <mergeCell ref="A164:A181"/>
    <mergeCell ref="C121:C122"/>
    <mergeCell ref="C162:C163"/>
    <mergeCell ref="H121:H122"/>
    <mergeCell ref="H162:H163"/>
    <mergeCell ref="E121:F121"/>
    <mergeCell ref="A147:A158"/>
    <mergeCell ref="B121:B122"/>
    <mergeCell ref="L6:L7"/>
    <mergeCell ref="A43:L43"/>
    <mergeCell ref="A44:C44"/>
    <mergeCell ref="D44:L44"/>
    <mergeCell ref="I6:I7"/>
    <mergeCell ref="A42:M42"/>
    <mergeCell ref="B6:B7"/>
    <mergeCell ref="D6:D7"/>
    <mergeCell ref="B40:G40"/>
    <mergeCell ref="A41:M41"/>
    <mergeCell ref="B130:G130"/>
    <mergeCell ref="B134:G134"/>
  </mergeCells>
  <phoneticPr fontId="6" type="noConversion"/>
  <printOptions horizontalCentered="1"/>
  <pageMargins left="0.59055118110236227" right="0.59055118110236227" top="0.98425196850393704" bottom="0.98425196850393704" header="0.39370078740157483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4"/>
  <sheetViews>
    <sheetView tabSelected="1" workbookViewId="0">
      <selection activeCell="R37" sqref="R37"/>
    </sheetView>
  </sheetViews>
  <sheetFormatPr defaultRowHeight="24.95" customHeight="1"/>
  <cols>
    <col min="1" max="1" width="5.125" style="1" customWidth="1"/>
    <col min="2" max="2" width="15.625" style="2" customWidth="1"/>
    <col min="3" max="10" width="5.125" style="1" customWidth="1"/>
    <col min="11" max="12" width="6.125" style="1" customWidth="1"/>
    <col min="13" max="13" width="6.125" style="2" customWidth="1"/>
    <col min="14" max="16384" width="9" style="1"/>
  </cols>
  <sheetData>
    <row r="1" spans="1:14" ht="30" customHeight="1">
      <c r="A1" s="246" t="s">
        <v>341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4" ht="18" customHeight="1">
      <c r="A2" s="247" t="s">
        <v>391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</row>
    <row r="3" spans="1:14" ht="39.950000000000003" customHeight="1">
      <c r="A3" s="248" t="s">
        <v>342</v>
      </c>
      <c r="B3" s="248"/>
      <c r="C3" s="248" t="s">
        <v>343</v>
      </c>
      <c r="D3" s="248"/>
      <c r="E3" s="248"/>
      <c r="F3" s="248"/>
      <c r="G3" s="248"/>
      <c r="H3" s="248"/>
      <c r="I3" s="248"/>
      <c r="J3" s="248"/>
      <c r="K3" s="248" t="s">
        <v>344</v>
      </c>
      <c r="L3" s="248"/>
      <c r="M3" s="248"/>
    </row>
    <row r="4" spans="1:14" ht="39.950000000000003" customHeight="1">
      <c r="A4" s="248"/>
      <c r="B4" s="248"/>
      <c r="C4" s="248" t="s">
        <v>345</v>
      </c>
      <c r="D4" s="248"/>
      <c r="E4" s="248" t="s">
        <v>346</v>
      </c>
      <c r="F4" s="248"/>
      <c r="G4" s="248" t="s">
        <v>347</v>
      </c>
      <c r="H4" s="248"/>
      <c r="I4" s="248" t="s">
        <v>348</v>
      </c>
      <c r="J4" s="248"/>
      <c r="K4" s="248" t="s">
        <v>349</v>
      </c>
      <c r="L4" s="248"/>
      <c r="M4" s="3" t="s">
        <v>350</v>
      </c>
    </row>
    <row r="5" spans="1:14" ht="39.950000000000003" customHeight="1">
      <c r="A5" s="248"/>
      <c r="B5" s="248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3" t="s">
        <v>351</v>
      </c>
      <c r="L5" s="3" t="s">
        <v>352</v>
      </c>
      <c r="M5" s="11" t="s">
        <v>353</v>
      </c>
    </row>
    <row r="6" spans="1:14" ht="39.950000000000003" customHeight="1">
      <c r="A6" s="248" t="s">
        <v>354</v>
      </c>
      <c r="B6" s="3" t="s">
        <v>355</v>
      </c>
      <c r="C6" s="5">
        <f>SUM('（表一）教学设置总表'!I8:I14)</f>
        <v>12</v>
      </c>
      <c r="D6" s="6">
        <f>SUM('（表一）教学设置总表'!I15:I18)</f>
        <v>8.5</v>
      </c>
      <c r="E6" s="6">
        <f>SUM('（表一）教学设置总表'!I19:I21)</f>
        <v>4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12">
        <f>SUM(C6:J6)</f>
        <v>24.5</v>
      </c>
      <c r="L6" s="13">
        <f>K6/K13</f>
        <v>0.3475177304964539</v>
      </c>
      <c r="M6" s="14">
        <f>SUM('（表一）教学设置总表'!H22)</f>
        <v>480</v>
      </c>
    </row>
    <row r="7" spans="1:14" ht="39.950000000000003" customHeight="1">
      <c r="A7" s="248"/>
      <c r="B7" s="3" t="s">
        <v>356</v>
      </c>
      <c r="C7" s="6">
        <f>SUM('（表一）教学设置总表'!I23:I24)</f>
        <v>9.5</v>
      </c>
      <c r="D7" s="6">
        <f>SUM('（表一）教学设置总表'!I25:I29)</f>
        <v>16</v>
      </c>
      <c r="E7" s="6">
        <f>SUM('（表一）教学设置总表'!I30:I35)</f>
        <v>16.5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15">
        <f>SUM(C7:J7)</f>
        <v>42</v>
      </c>
      <c r="L7" s="13">
        <f>K7/K13</f>
        <v>0.5957446808510638</v>
      </c>
      <c r="M7" s="16">
        <f>SUM('（表一）教学设置总表'!H36)</f>
        <v>720</v>
      </c>
    </row>
    <row r="8" spans="1:14" ht="39.950000000000003" customHeight="1">
      <c r="A8" s="248"/>
      <c r="B8" s="3" t="s">
        <v>357</v>
      </c>
      <c r="C8" s="6">
        <v>0</v>
      </c>
      <c r="D8" s="6">
        <v>0</v>
      </c>
      <c r="E8" s="6">
        <v>0</v>
      </c>
      <c r="F8" s="6">
        <f>SUM('（表一）教学设置总表'!I52)</f>
        <v>0</v>
      </c>
      <c r="G8" s="6">
        <f>SUM('（表一）教学设置总表'!J52)</f>
        <v>0</v>
      </c>
      <c r="H8" s="6">
        <f>SUM('（表一）教学设置总表'!K52)</f>
        <v>0</v>
      </c>
      <c r="I8" s="6">
        <v>0</v>
      </c>
      <c r="J8" s="6">
        <v>0</v>
      </c>
      <c r="K8" s="15">
        <f>SUM(C8:J8)</f>
        <v>0</v>
      </c>
      <c r="L8" s="17">
        <f>K8/K13</f>
        <v>0</v>
      </c>
      <c r="M8" s="16">
        <v>0</v>
      </c>
    </row>
    <row r="9" spans="1:14" ht="39.950000000000003" customHeight="1">
      <c r="A9" s="248"/>
      <c r="B9" s="7" t="s">
        <v>358</v>
      </c>
      <c r="C9" s="8">
        <f>SUM(C6:C8)</f>
        <v>21.5</v>
      </c>
      <c r="D9" s="9">
        <f t="shared" ref="D9:M9" si="0">SUM(D6:D8)</f>
        <v>24.5</v>
      </c>
      <c r="E9" s="9">
        <f t="shared" si="0"/>
        <v>20.5</v>
      </c>
      <c r="F9" s="9">
        <f t="shared" si="0"/>
        <v>0</v>
      </c>
      <c r="G9" s="9">
        <f t="shared" si="0"/>
        <v>0</v>
      </c>
      <c r="H9" s="9">
        <f t="shared" si="0"/>
        <v>0</v>
      </c>
      <c r="I9" s="9">
        <f t="shared" si="0"/>
        <v>0</v>
      </c>
      <c r="J9" s="9">
        <f t="shared" si="0"/>
        <v>0</v>
      </c>
      <c r="K9" s="18">
        <f t="shared" si="0"/>
        <v>66.5</v>
      </c>
      <c r="L9" s="13">
        <f t="shared" si="0"/>
        <v>0.94326241134751765</v>
      </c>
      <c r="M9" s="14">
        <f t="shared" si="0"/>
        <v>1200</v>
      </c>
      <c r="N9" s="19"/>
    </row>
    <row r="10" spans="1:14" ht="39.950000000000003" customHeight="1">
      <c r="A10" s="248"/>
      <c r="B10" s="3" t="s">
        <v>359</v>
      </c>
      <c r="C10" s="249" t="s">
        <v>360</v>
      </c>
      <c r="D10" s="250"/>
      <c r="E10" s="250"/>
      <c r="F10" s="250"/>
      <c r="G10" s="250"/>
      <c r="H10" s="250"/>
      <c r="I10" s="250"/>
      <c r="J10" s="250"/>
      <c r="K10" s="15">
        <v>2</v>
      </c>
      <c r="L10" s="17">
        <f>K10/K13</f>
        <v>2.8368794326241134E-2</v>
      </c>
      <c r="M10" s="16">
        <f>K10*16</f>
        <v>32</v>
      </c>
    </row>
    <row r="11" spans="1:14" ht="39.950000000000003" customHeight="1">
      <c r="A11" s="248" t="s">
        <v>361</v>
      </c>
      <c r="B11" s="3" t="s">
        <v>362</v>
      </c>
      <c r="C11" s="6">
        <f>SUM('（表一）教学设置总表'!I37:I38)</f>
        <v>1</v>
      </c>
      <c r="D11" s="6">
        <v>0</v>
      </c>
      <c r="E11" s="6">
        <f>SUM('（表一）教学设置总表'!I39)</f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18">
        <f>SUM(C11:J11)</f>
        <v>2</v>
      </c>
      <c r="L11" s="17">
        <f>K11/K13</f>
        <v>2.8368794326241134E-2</v>
      </c>
      <c r="M11" s="10" t="s">
        <v>363</v>
      </c>
      <c r="N11" s="19"/>
    </row>
    <row r="12" spans="1:14" ht="39.950000000000003" customHeight="1">
      <c r="A12" s="248"/>
      <c r="B12" s="3" t="s">
        <v>364</v>
      </c>
      <c r="C12" s="251" t="s">
        <v>365</v>
      </c>
      <c r="D12" s="252"/>
      <c r="E12" s="252"/>
      <c r="F12" s="252"/>
      <c r="G12" s="252"/>
      <c r="H12" s="252"/>
      <c r="I12" s="252"/>
      <c r="J12" s="252"/>
      <c r="K12" s="15">
        <v>0</v>
      </c>
      <c r="L12" s="184" t="s">
        <v>365</v>
      </c>
      <c r="M12" s="184" t="s">
        <v>365</v>
      </c>
    </row>
    <row r="13" spans="1:14" ht="39.950000000000003" customHeight="1">
      <c r="A13" s="248" t="s">
        <v>366</v>
      </c>
      <c r="B13" s="248"/>
      <c r="C13" s="248"/>
      <c r="D13" s="248"/>
      <c r="E13" s="248"/>
      <c r="F13" s="248"/>
      <c r="G13" s="248"/>
      <c r="H13" s="248"/>
      <c r="I13" s="248"/>
      <c r="J13" s="248"/>
      <c r="K13" s="12">
        <f>SUM(K9:K12)</f>
        <v>70.5</v>
      </c>
      <c r="L13" s="184" t="s">
        <v>365</v>
      </c>
      <c r="M13" s="20">
        <f>SUM(M9:M10)</f>
        <v>1232</v>
      </c>
    </row>
    <row r="14" spans="1:14" ht="45" customHeight="1">
      <c r="A14" s="246" t="s">
        <v>367</v>
      </c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</row>
    <row r="15" spans="1:14" ht="18" customHeight="1">
      <c r="A15" s="247" t="s">
        <v>391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</row>
    <row r="16" spans="1:14" ht="39.950000000000003" customHeight="1">
      <c r="A16" s="248" t="s">
        <v>342</v>
      </c>
      <c r="B16" s="248"/>
      <c r="C16" s="248" t="s">
        <v>343</v>
      </c>
      <c r="D16" s="248"/>
      <c r="E16" s="248"/>
      <c r="F16" s="248"/>
      <c r="G16" s="248"/>
      <c r="H16" s="248"/>
      <c r="I16" s="248"/>
      <c r="J16" s="248"/>
      <c r="K16" s="248" t="s">
        <v>344</v>
      </c>
      <c r="L16" s="248"/>
      <c r="M16" s="248"/>
    </row>
    <row r="17" spans="1:14" ht="39.950000000000003" customHeight="1">
      <c r="A17" s="248"/>
      <c r="B17" s="248"/>
      <c r="C17" s="248" t="s">
        <v>345</v>
      </c>
      <c r="D17" s="248"/>
      <c r="E17" s="248" t="s">
        <v>346</v>
      </c>
      <c r="F17" s="248"/>
      <c r="G17" s="248" t="s">
        <v>347</v>
      </c>
      <c r="H17" s="248"/>
      <c r="I17" s="248" t="s">
        <v>348</v>
      </c>
      <c r="J17" s="248"/>
      <c r="K17" s="248" t="s">
        <v>349</v>
      </c>
      <c r="L17" s="248"/>
      <c r="M17" s="3" t="s">
        <v>350</v>
      </c>
    </row>
    <row r="18" spans="1:14" ht="39.950000000000003" customHeight="1">
      <c r="A18" s="248"/>
      <c r="B18" s="248"/>
      <c r="C18" s="4">
        <v>1</v>
      </c>
      <c r="D18" s="4">
        <v>2</v>
      </c>
      <c r="E18" s="4">
        <v>3</v>
      </c>
      <c r="F18" s="4">
        <v>4</v>
      </c>
      <c r="G18" s="4">
        <v>5</v>
      </c>
      <c r="H18" s="4">
        <v>6</v>
      </c>
      <c r="I18" s="4">
        <v>7</v>
      </c>
      <c r="J18" s="4">
        <v>8</v>
      </c>
      <c r="K18" s="3" t="s">
        <v>351</v>
      </c>
      <c r="L18" s="3" t="s">
        <v>352</v>
      </c>
      <c r="M18" s="11" t="s">
        <v>353</v>
      </c>
    </row>
    <row r="19" spans="1:14" ht="39.950000000000003" customHeight="1">
      <c r="A19" s="248" t="s">
        <v>354</v>
      </c>
      <c r="B19" s="3" t="s">
        <v>355</v>
      </c>
      <c r="C19" s="5">
        <f>C6</f>
        <v>12</v>
      </c>
      <c r="D19" s="6">
        <f>D6</f>
        <v>8.5</v>
      </c>
      <c r="E19" s="6">
        <f>E6</f>
        <v>4</v>
      </c>
      <c r="F19" s="6">
        <f>SUM('（表一）教学设置总表'!I53:I56)</f>
        <v>7.5</v>
      </c>
      <c r="G19" s="6">
        <f>SUM('（表一）教学设置总表'!I57)</f>
        <v>0</v>
      </c>
      <c r="H19" s="6">
        <f>SUM('（表一）教学设置总表'!I58)</f>
        <v>0.5</v>
      </c>
      <c r="I19" s="6">
        <f>SUM('（表一）教学设置总表'!I59)</f>
        <v>0.5</v>
      </c>
      <c r="J19" s="6">
        <v>0</v>
      </c>
      <c r="K19" s="15">
        <f>SUM(C19:J19)</f>
        <v>33</v>
      </c>
      <c r="L19" s="13">
        <f>K19/K26</f>
        <v>0.18282548476454294</v>
      </c>
      <c r="M19" s="14">
        <f>SUM('（表一）教学设置总表'!H60+M6)</f>
        <v>648</v>
      </c>
    </row>
    <row r="20" spans="1:14" ht="39.950000000000003" customHeight="1">
      <c r="A20" s="248"/>
      <c r="B20" s="3" t="s">
        <v>356</v>
      </c>
      <c r="C20" s="6">
        <f>C7</f>
        <v>9.5</v>
      </c>
      <c r="D20" s="6">
        <f>D7</f>
        <v>16</v>
      </c>
      <c r="E20" s="6">
        <f>SUM('（表一）教学设置总表'!I30:I35)</f>
        <v>16.5</v>
      </c>
      <c r="F20" s="6">
        <f>SUM('（表一）教学设置总表'!I61:I62)</f>
        <v>7.5</v>
      </c>
      <c r="G20" s="6">
        <f>SUM('（表一）教学设置总表'!I63)</f>
        <v>4</v>
      </c>
      <c r="H20" s="6">
        <v>0</v>
      </c>
      <c r="I20" s="6">
        <v>0</v>
      </c>
      <c r="J20" s="6">
        <v>0</v>
      </c>
      <c r="K20" s="15">
        <f>SUM(C20:J20)</f>
        <v>53.5</v>
      </c>
      <c r="L20" s="17">
        <f>K20/K26</f>
        <v>0.296398891966759</v>
      </c>
      <c r="M20" s="16">
        <f>SUM('（表一）教学设置总表'!H64+M7)</f>
        <v>904</v>
      </c>
    </row>
    <row r="21" spans="1:14" ht="39.950000000000003" customHeight="1">
      <c r="A21" s="248"/>
      <c r="B21" s="3" t="s">
        <v>357</v>
      </c>
      <c r="C21" s="6">
        <v>0</v>
      </c>
      <c r="D21" s="6">
        <v>0</v>
      </c>
      <c r="E21" s="6">
        <v>0</v>
      </c>
      <c r="F21" s="6">
        <f>SUM('（表一）教学设置总表'!I65:I66)</f>
        <v>4</v>
      </c>
      <c r="G21" s="6">
        <f>SUM('（表一）教学设置总表'!I67:I69)</f>
        <v>8.5</v>
      </c>
      <c r="H21" s="6">
        <f>SUM('（表一）教学设置总表'!I70:I74)</f>
        <v>13.5</v>
      </c>
      <c r="I21" s="6">
        <f>SUM('（表一）教学设置总表'!I75:I76)</f>
        <v>5</v>
      </c>
      <c r="J21" s="6">
        <v>0</v>
      </c>
      <c r="K21" s="15">
        <f>SUM(C21:J21)</f>
        <v>31</v>
      </c>
      <c r="L21" s="13">
        <f>K21/K26</f>
        <v>0.17174515235457063</v>
      </c>
      <c r="M21" s="16">
        <f>SUM('（表一）教学设置总表'!H77)</f>
        <v>496</v>
      </c>
    </row>
    <row r="22" spans="1:14" ht="39.950000000000003" customHeight="1">
      <c r="A22" s="248"/>
      <c r="B22" s="7" t="s">
        <v>358</v>
      </c>
      <c r="C22" s="8">
        <f>SUM(C19:C21)</f>
        <v>21.5</v>
      </c>
      <c r="D22" s="9">
        <f t="shared" ref="D22:M22" si="1">SUM(D19:D21)</f>
        <v>24.5</v>
      </c>
      <c r="E22" s="9">
        <f t="shared" si="1"/>
        <v>20.5</v>
      </c>
      <c r="F22" s="9">
        <f t="shared" si="1"/>
        <v>19</v>
      </c>
      <c r="G22" s="9">
        <f t="shared" si="1"/>
        <v>12.5</v>
      </c>
      <c r="H22" s="9">
        <f t="shared" si="1"/>
        <v>14</v>
      </c>
      <c r="I22" s="9">
        <f t="shared" si="1"/>
        <v>5.5</v>
      </c>
      <c r="J22" s="9">
        <f t="shared" si="1"/>
        <v>0</v>
      </c>
      <c r="K22" s="18">
        <f t="shared" si="1"/>
        <v>117.5</v>
      </c>
      <c r="L22" s="13">
        <f t="shared" si="1"/>
        <v>0.65096952908587258</v>
      </c>
      <c r="M22" s="16">
        <f t="shared" si="1"/>
        <v>2048</v>
      </c>
      <c r="N22" s="19"/>
    </row>
    <row r="23" spans="1:14" ht="39.950000000000003" customHeight="1">
      <c r="A23" s="248"/>
      <c r="B23" s="3" t="s">
        <v>359</v>
      </c>
      <c r="C23" s="253" t="s">
        <v>375</v>
      </c>
      <c r="D23" s="254"/>
      <c r="E23" s="254"/>
      <c r="F23" s="254"/>
      <c r="G23" s="254"/>
      <c r="H23" s="254"/>
      <c r="I23" s="254"/>
      <c r="J23" s="255"/>
      <c r="K23" s="15">
        <v>30</v>
      </c>
      <c r="L23" s="17">
        <f>K23/K26</f>
        <v>0.16620498614958448</v>
      </c>
      <c r="M23" s="16">
        <f>K23*16</f>
        <v>480</v>
      </c>
    </row>
    <row r="24" spans="1:14" ht="39.950000000000003" customHeight="1">
      <c r="A24" s="248" t="s">
        <v>361</v>
      </c>
      <c r="B24" s="3" t="s">
        <v>362</v>
      </c>
      <c r="C24" s="6">
        <f>C11</f>
        <v>1</v>
      </c>
      <c r="D24" s="6">
        <f>D11</f>
        <v>0</v>
      </c>
      <c r="E24" s="6">
        <f>E11</f>
        <v>1</v>
      </c>
      <c r="F24" s="6">
        <f>SUM('（表一）教学设置总表'!I51:I52)</f>
        <v>0</v>
      </c>
      <c r="G24" s="6">
        <f>SUM('（表一）教学设置总表'!I79:I82)</f>
        <v>7</v>
      </c>
      <c r="H24" s="6">
        <f>SUM('（表一）教学设置总表'!I83:I86)</f>
        <v>6</v>
      </c>
      <c r="I24" s="6">
        <f>SUM('（表一）教学设置总表'!I87:I88)</f>
        <v>2</v>
      </c>
      <c r="J24" s="6">
        <f>SUM('（表一）教学设置总表'!I90:I92)</f>
        <v>13</v>
      </c>
      <c r="K24" s="15">
        <f>SUM(C24:J24)</f>
        <v>30</v>
      </c>
      <c r="L24" s="17">
        <f>K24/K26</f>
        <v>0.16620498614958448</v>
      </c>
      <c r="M24" s="10" t="s">
        <v>368</v>
      </c>
    </row>
    <row r="25" spans="1:14" ht="39.950000000000003" customHeight="1">
      <c r="A25" s="248"/>
      <c r="B25" s="3" t="s">
        <v>364</v>
      </c>
      <c r="C25" s="251" t="s">
        <v>365</v>
      </c>
      <c r="D25" s="252"/>
      <c r="E25" s="252"/>
      <c r="F25" s="252"/>
      <c r="G25" s="252"/>
      <c r="H25" s="252"/>
      <c r="I25" s="252"/>
      <c r="J25" s="252"/>
      <c r="K25" s="15">
        <v>3</v>
      </c>
      <c r="L25" s="184" t="s">
        <v>365</v>
      </c>
      <c r="M25" s="184" t="s">
        <v>365</v>
      </c>
    </row>
    <row r="26" spans="1:14" ht="39.950000000000003" customHeight="1">
      <c r="A26" s="248" t="s">
        <v>366</v>
      </c>
      <c r="B26" s="248"/>
      <c r="C26" s="248"/>
      <c r="D26" s="248"/>
      <c r="E26" s="248"/>
      <c r="F26" s="248"/>
      <c r="G26" s="248"/>
      <c r="H26" s="248"/>
      <c r="I26" s="248"/>
      <c r="J26" s="248"/>
      <c r="K26" s="12">
        <f>SUM(K22:K25)</f>
        <v>180.5</v>
      </c>
      <c r="L26" s="184" t="s">
        <v>365</v>
      </c>
      <c r="M26" s="20">
        <f>SUM(M22:M23)</f>
        <v>2528</v>
      </c>
    </row>
    <row r="27" spans="1:14" ht="41.25" customHeight="1">
      <c r="A27" s="246" t="s">
        <v>369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</row>
    <row r="28" spans="1:14" ht="18" customHeight="1">
      <c r="A28" s="247" t="s">
        <v>391</v>
      </c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</row>
    <row r="29" spans="1:14" ht="39.950000000000003" customHeight="1">
      <c r="A29" s="248" t="s">
        <v>342</v>
      </c>
      <c r="B29" s="248"/>
      <c r="C29" s="248" t="s">
        <v>343</v>
      </c>
      <c r="D29" s="248"/>
      <c r="E29" s="248"/>
      <c r="F29" s="248"/>
      <c r="G29" s="248"/>
      <c r="H29" s="248"/>
      <c r="I29" s="248"/>
      <c r="J29" s="248"/>
      <c r="K29" s="248" t="s">
        <v>344</v>
      </c>
      <c r="L29" s="248"/>
      <c r="M29" s="248"/>
    </row>
    <row r="30" spans="1:14" ht="39.950000000000003" customHeight="1">
      <c r="A30" s="248"/>
      <c r="B30" s="248"/>
      <c r="C30" s="248" t="s">
        <v>345</v>
      </c>
      <c r="D30" s="248"/>
      <c r="E30" s="248" t="s">
        <v>346</v>
      </c>
      <c r="F30" s="248"/>
      <c r="G30" s="248" t="s">
        <v>347</v>
      </c>
      <c r="H30" s="248"/>
      <c r="I30" s="248" t="s">
        <v>348</v>
      </c>
      <c r="J30" s="248"/>
      <c r="K30" s="248" t="s">
        <v>349</v>
      </c>
      <c r="L30" s="248"/>
      <c r="M30" s="3" t="s">
        <v>350</v>
      </c>
    </row>
    <row r="31" spans="1:14" ht="39.950000000000003" customHeight="1">
      <c r="A31" s="248"/>
      <c r="B31" s="248"/>
      <c r="C31" s="4">
        <v>1</v>
      </c>
      <c r="D31" s="4">
        <v>2</v>
      </c>
      <c r="E31" s="4">
        <v>3</v>
      </c>
      <c r="F31" s="4">
        <v>4</v>
      </c>
      <c r="G31" s="4">
        <v>5</v>
      </c>
      <c r="H31" s="4">
        <v>6</v>
      </c>
      <c r="I31" s="4">
        <v>7</v>
      </c>
      <c r="J31" s="4">
        <v>8</v>
      </c>
      <c r="K31" s="3" t="s">
        <v>351</v>
      </c>
      <c r="L31" s="3" t="s">
        <v>352</v>
      </c>
      <c r="M31" s="11" t="s">
        <v>353</v>
      </c>
    </row>
    <row r="32" spans="1:14" ht="39.950000000000003" customHeight="1">
      <c r="A32" s="248" t="s">
        <v>354</v>
      </c>
      <c r="B32" s="3" t="s">
        <v>355</v>
      </c>
      <c r="C32" s="5">
        <f t="shared" ref="C32:E33" si="2">C6</f>
        <v>12</v>
      </c>
      <c r="D32" s="6">
        <f t="shared" si="2"/>
        <v>8.5</v>
      </c>
      <c r="E32" s="6">
        <f t="shared" si="2"/>
        <v>4</v>
      </c>
      <c r="F32" s="6">
        <f>SUM('（表一）教学设置总表'!I123:I126)</f>
        <v>7.5</v>
      </c>
      <c r="G32" s="6">
        <f>SUM('（表一）教学设置总表'!I127)</f>
        <v>0</v>
      </c>
      <c r="H32" s="6">
        <f>SUM('（表一）教学设置总表'!I128)</f>
        <v>0.5</v>
      </c>
      <c r="I32" s="6">
        <f>SUM('（表一）教学设置总表'!I129)</f>
        <v>0.5</v>
      </c>
      <c r="J32" s="6">
        <v>0</v>
      </c>
      <c r="K32" s="193">
        <f>SUM(C32:J32)</f>
        <v>33</v>
      </c>
      <c r="L32" s="13">
        <f>K32/K39</f>
        <v>0.18384401114206128</v>
      </c>
      <c r="M32" s="14">
        <f>SUM('（表一）教学设置总表'!H130+M6)</f>
        <v>648</v>
      </c>
    </row>
    <row r="33" spans="1:14" ht="39.950000000000003" customHeight="1">
      <c r="A33" s="248"/>
      <c r="B33" s="3" t="s">
        <v>356</v>
      </c>
      <c r="C33" s="6">
        <f t="shared" si="2"/>
        <v>9.5</v>
      </c>
      <c r="D33" s="6">
        <f t="shared" si="2"/>
        <v>16</v>
      </c>
      <c r="E33" s="6">
        <f t="shared" si="2"/>
        <v>16.5</v>
      </c>
      <c r="F33" s="5">
        <f>SUM('（表一）教学设置总表'!I131:I133)</f>
        <v>14</v>
      </c>
      <c r="G33" s="6">
        <v>0</v>
      </c>
      <c r="H33" s="6">
        <v>0</v>
      </c>
      <c r="I33" s="6">
        <v>0</v>
      </c>
      <c r="J33" s="6">
        <v>0</v>
      </c>
      <c r="K33" s="12">
        <f>SUM(C33:J33)</f>
        <v>56</v>
      </c>
      <c r="L33" s="13">
        <f>K33/K39</f>
        <v>0.31197771587743733</v>
      </c>
      <c r="M33" s="14">
        <f>SUM('（表一）教学设置总表'!H134+M7)</f>
        <v>944</v>
      </c>
    </row>
    <row r="34" spans="1:14" ht="39.950000000000003" customHeight="1">
      <c r="A34" s="248"/>
      <c r="B34" s="3" t="s">
        <v>357</v>
      </c>
      <c r="C34" s="6">
        <v>0</v>
      </c>
      <c r="D34" s="6">
        <v>0</v>
      </c>
      <c r="E34" s="6">
        <v>0</v>
      </c>
      <c r="F34" s="6">
        <f>SUM('（表一）教学设置总表'!I135:I136)</f>
        <v>4</v>
      </c>
      <c r="G34" s="6">
        <f>SUM('（表一）教学设置总表'!I137:I140)</f>
        <v>11</v>
      </c>
      <c r="H34" s="6">
        <f>SUM('（表一）教学设置总表'!I141:I143)</f>
        <v>9</v>
      </c>
      <c r="I34" s="6">
        <f>SUM('（表一）教学设置总表'!I144:I145)</f>
        <v>4.5</v>
      </c>
      <c r="J34" s="6">
        <v>0</v>
      </c>
      <c r="K34" s="15">
        <f>SUM(C34:J34)</f>
        <v>28.5</v>
      </c>
      <c r="L34" s="17">
        <f>K34/K39</f>
        <v>0.15877437325905291</v>
      </c>
      <c r="M34" s="16">
        <f>SUM('（表一）教学设置总表'!H146)</f>
        <v>456</v>
      </c>
    </row>
    <row r="35" spans="1:14" ht="39.950000000000003" customHeight="1">
      <c r="A35" s="248"/>
      <c r="B35" s="7" t="s">
        <v>358</v>
      </c>
      <c r="C35" s="8">
        <f>SUM(C32:C34)</f>
        <v>21.5</v>
      </c>
      <c r="D35" s="9">
        <f t="shared" ref="D35:M35" si="3">SUM(D32:D34)</f>
        <v>24.5</v>
      </c>
      <c r="E35" s="9">
        <f t="shared" si="3"/>
        <v>20.5</v>
      </c>
      <c r="F35" s="8">
        <f t="shared" si="3"/>
        <v>25.5</v>
      </c>
      <c r="G35" s="9">
        <f t="shared" si="3"/>
        <v>11</v>
      </c>
      <c r="H35" s="9">
        <f t="shared" si="3"/>
        <v>9.5</v>
      </c>
      <c r="I35" s="9">
        <f t="shared" si="3"/>
        <v>5</v>
      </c>
      <c r="J35" s="9">
        <f t="shared" si="3"/>
        <v>0</v>
      </c>
      <c r="K35" s="21">
        <f t="shared" si="3"/>
        <v>117.5</v>
      </c>
      <c r="L35" s="13">
        <f t="shared" si="3"/>
        <v>0.65459610027855153</v>
      </c>
      <c r="M35" s="14">
        <f t="shared" si="3"/>
        <v>2048</v>
      </c>
      <c r="N35" s="19"/>
    </row>
    <row r="36" spans="1:14" ht="39.950000000000003" customHeight="1">
      <c r="A36" s="248"/>
      <c r="B36" s="3" t="s">
        <v>359</v>
      </c>
      <c r="C36" s="253" t="s">
        <v>375</v>
      </c>
      <c r="D36" s="254"/>
      <c r="E36" s="254"/>
      <c r="F36" s="254"/>
      <c r="G36" s="254"/>
      <c r="H36" s="254"/>
      <c r="I36" s="254"/>
      <c r="J36" s="255"/>
      <c r="K36" s="15">
        <v>30</v>
      </c>
      <c r="L36" s="13">
        <f>K36/K39</f>
        <v>0.16713091922005571</v>
      </c>
      <c r="M36" s="16">
        <f>K36*16</f>
        <v>480</v>
      </c>
    </row>
    <row r="37" spans="1:14" ht="39.950000000000003" customHeight="1">
      <c r="A37" s="248" t="s">
        <v>361</v>
      </c>
      <c r="B37" s="3" t="s">
        <v>362</v>
      </c>
      <c r="C37" s="6">
        <f>C11</f>
        <v>1</v>
      </c>
      <c r="D37" s="6">
        <f>D11</f>
        <v>0</v>
      </c>
      <c r="E37" s="6">
        <f>E11</f>
        <v>1</v>
      </c>
      <c r="F37" s="6">
        <f>SUM('（表一）教学设置总表'!I147:I148)</f>
        <v>4</v>
      </c>
      <c r="G37" s="6">
        <f>SUM('（表一）教学设置总表'!I149)</f>
        <v>1</v>
      </c>
      <c r="H37" s="6">
        <f>SUM('（表一）教学设置总表'!I150:I152)</f>
        <v>6</v>
      </c>
      <c r="I37" s="6">
        <f>SUM('（表一）教学设置总表'!I153:I155)</f>
        <v>3</v>
      </c>
      <c r="J37" s="6">
        <f>SUM('（表一）教学设置总表'!I156:I158)</f>
        <v>13</v>
      </c>
      <c r="K37" s="15">
        <f>SUM(C37:J37)</f>
        <v>29</v>
      </c>
      <c r="L37" s="17">
        <f>K37/K39</f>
        <v>0.16155988857938719</v>
      </c>
      <c r="M37" s="10" t="s">
        <v>370</v>
      </c>
    </row>
    <row r="38" spans="1:14" ht="39.950000000000003" customHeight="1">
      <c r="A38" s="248"/>
      <c r="B38" s="3" t="s">
        <v>364</v>
      </c>
      <c r="C38" s="251" t="s">
        <v>365</v>
      </c>
      <c r="D38" s="252"/>
      <c r="E38" s="252"/>
      <c r="F38" s="252"/>
      <c r="G38" s="252"/>
      <c r="H38" s="252"/>
      <c r="I38" s="252"/>
      <c r="J38" s="252"/>
      <c r="K38" s="15">
        <v>3</v>
      </c>
      <c r="L38" s="184" t="s">
        <v>365</v>
      </c>
      <c r="M38" s="184" t="s">
        <v>365</v>
      </c>
    </row>
    <row r="39" spans="1:14" ht="39.950000000000003" customHeight="1">
      <c r="A39" s="248" t="s">
        <v>366</v>
      </c>
      <c r="B39" s="248"/>
      <c r="C39" s="248"/>
      <c r="D39" s="248"/>
      <c r="E39" s="248"/>
      <c r="F39" s="248"/>
      <c r="G39" s="248"/>
      <c r="H39" s="248"/>
      <c r="I39" s="248"/>
      <c r="J39" s="248"/>
      <c r="K39" s="12">
        <f>SUM(K35:K38)</f>
        <v>179.5</v>
      </c>
      <c r="L39" s="184" t="s">
        <v>365</v>
      </c>
      <c r="M39" s="20">
        <f>SUM(M35:M36)</f>
        <v>2528</v>
      </c>
    </row>
    <row r="40" spans="1:14" ht="39.950000000000003" customHeight="1">
      <c r="A40" s="256" t="s">
        <v>371</v>
      </c>
      <c r="B40" s="256"/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6"/>
    </row>
    <row r="41" spans="1:14" ht="24.95" customHeight="1">
      <c r="A41" s="246" t="s">
        <v>372</v>
      </c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</row>
    <row r="42" spans="1:14" ht="24.95" customHeight="1">
      <c r="A42" s="247" t="s">
        <v>391</v>
      </c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</row>
    <row r="43" spans="1:14" ht="24.95" customHeight="1">
      <c r="A43" s="248" t="s">
        <v>342</v>
      </c>
      <c r="B43" s="248"/>
      <c r="C43" s="248" t="s">
        <v>343</v>
      </c>
      <c r="D43" s="248"/>
      <c r="E43" s="248"/>
      <c r="F43" s="248"/>
      <c r="G43" s="248"/>
      <c r="H43" s="248"/>
      <c r="I43" s="248"/>
      <c r="J43" s="248"/>
      <c r="K43" s="248" t="s">
        <v>344</v>
      </c>
      <c r="L43" s="248"/>
      <c r="M43" s="248"/>
    </row>
    <row r="44" spans="1:14" ht="24.95" customHeight="1">
      <c r="A44" s="248"/>
      <c r="B44" s="248"/>
      <c r="C44" s="248" t="s">
        <v>345</v>
      </c>
      <c r="D44" s="248"/>
      <c r="E44" s="248" t="s">
        <v>346</v>
      </c>
      <c r="F44" s="248"/>
      <c r="G44" s="248" t="s">
        <v>347</v>
      </c>
      <c r="H44" s="248"/>
      <c r="I44" s="248" t="s">
        <v>348</v>
      </c>
      <c r="J44" s="248"/>
      <c r="K44" s="248" t="s">
        <v>349</v>
      </c>
      <c r="L44" s="248"/>
      <c r="M44" s="3" t="s">
        <v>350</v>
      </c>
    </row>
    <row r="45" spans="1:14" ht="24.95" customHeight="1">
      <c r="A45" s="248"/>
      <c r="B45" s="248"/>
      <c r="C45" s="4">
        <v>1</v>
      </c>
      <c r="D45" s="4">
        <v>2</v>
      </c>
      <c r="E45" s="4">
        <v>3</v>
      </c>
      <c r="F45" s="4">
        <v>4</v>
      </c>
      <c r="G45" s="4">
        <v>5</v>
      </c>
      <c r="H45" s="4">
        <v>6</v>
      </c>
      <c r="I45" s="4">
        <v>7</v>
      </c>
      <c r="J45" s="4">
        <v>8</v>
      </c>
      <c r="K45" s="3" t="s">
        <v>351</v>
      </c>
      <c r="L45" s="3" t="s">
        <v>352</v>
      </c>
      <c r="M45" s="11" t="s">
        <v>353</v>
      </c>
    </row>
    <row r="46" spans="1:14" ht="24.95" customHeight="1">
      <c r="A46" s="248" t="s">
        <v>354</v>
      </c>
      <c r="B46" s="3" t="s">
        <v>355</v>
      </c>
      <c r="C46" s="5">
        <f>C6</f>
        <v>12</v>
      </c>
      <c r="D46" s="6">
        <v>8.5</v>
      </c>
      <c r="E46" s="6">
        <v>4</v>
      </c>
      <c r="F46" s="6">
        <v>7.5</v>
      </c>
      <c r="G46" s="6">
        <v>0</v>
      </c>
      <c r="H46" s="6">
        <v>0.5</v>
      </c>
      <c r="I46" s="6">
        <v>0.5</v>
      </c>
      <c r="J46" s="6">
        <v>0</v>
      </c>
      <c r="K46" s="185">
        <v>33</v>
      </c>
      <c r="L46" s="195">
        <f>K46/K53</f>
        <v>0.17741935483870969</v>
      </c>
      <c r="M46" s="187">
        <v>648</v>
      </c>
    </row>
    <row r="47" spans="1:14" ht="24.95" customHeight="1">
      <c r="A47" s="248"/>
      <c r="B47" s="3" t="s">
        <v>356</v>
      </c>
      <c r="C47" s="6">
        <v>9.5</v>
      </c>
      <c r="D47" s="6">
        <v>16</v>
      </c>
      <c r="E47" s="6">
        <v>16.5</v>
      </c>
      <c r="F47" s="6">
        <v>14</v>
      </c>
      <c r="G47" s="6">
        <v>3</v>
      </c>
      <c r="H47" s="6">
        <v>0</v>
      </c>
      <c r="I47" s="6">
        <v>0</v>
      </c>
      <c r="J47" s="6">
        <v>0</v>
      </c>
      <c r="K47" s="15">
        <v>59</v>
      </c>
      <c r="L47" s="195">
        <f>K47/K53</f>
        <v>0.31720430107526881</v>
      </c>
      <c r="M47" s="16">
        <v>992</v>
      </c>
    </row>
    <row r="48" spans="1:14" ht="24.95" customHeight="1">
      <c r="A48" s="248"/>
      <c r="B48" s="3" t="s">
        <v>357</v>
      </c>
      <c r="C48" s="6">
        <v>0</v>
      </c>
      <c r="D48" s="6">
        <v>0</v>
      </c>
      <c r="E48" s="6">
        <v>0</v>
      </c>
      <c r="F48" s="6">
        <v>6</v>
      </c>
      <c r="G48" s="6">
        <v>9.5</v>
      </c>
      <c r="H48" s="6">
        <v>10.5</v>
      </c>
      <c r="I48" s="6">
        <v>4</v>
      </c>
      <c r="J48" s="6">
        <v>0</v>
      </c>
      <c r="K48" s="15">
        <v>30</v>
      </c>
      <c r="L48" s="195">
        <f>K48/K53</f>
        <v>0.16129032258064516</v>
      </c>
      <c r="M48" s="16">
        <v>482</v>
      </c>
    </row>
    <row r="49" spans="1:13" ht="24.95" customHeight="1">
      <c r="A49" s="248"/>
      <c r="B49" s="7" t="s">
        <v>358</v>
      </c>
      <c r="C49" s="9">
        <v>21.5</v>
      </c>
      <c r="D49" s="9">
        <v>24.5</v>
      </c>
      <c r="E49" s="9">
        <v>20.5</v>
      </c>
      <c r="F49" s="9">
        <v>27.5</v>
      </c>
      <c r="G49" s="9">
        <v>12.5</v>
      </c>
      <c r="H49" s="9">
        <v>11</v>
      </c>
      <c r="I49" s="9">
        <v>4.5</v>
      </c>
      <c r="J49" s="9">
        <v>0</v>
      </c>
      <c r="K49" s="186">
        <v>122</v>
      </c>
      <c r="L49" s="195">
        <f>K49/K53</f>
        <v>0.65591397849462363</v>
      </c>
      <c r="M49" s="187">
        <v>2122</v>
      </c>
    </row>
    <row r="50" spans="1:13" ht="41.25" customHeight="1">
      <c r="A50" s="248"/>
      <c r="B50" s="3" t="s">
        <v>359</v>
      </c>
      <c r="C50" s="253" t="s">
        <v>377</v>
      </c>
      <c r="D50" s="254"/>
      <c r="E50" s="254"/>
      <c r="F50" s="254"/>
      <c r="G50" s="254"/>
      <c r="H50" s="254"/>
      <c r="I50" s="254"/>
      <c r="J50" s="255"/>
      <c r="K50" s="15">
        <v>31</v>
      </c>
      <c r="L50" s="195">
        <f>K50/K53</f>
        <v>0.16666666666666666</v>
      </c>
      <c r="M50" s="16">
        <v>496</v>
      </c>
    </row>
    <row r="51" spans="1:13" ht="24.95" customHeight="1">
      <c r="A51" s="248" t="s">
        <v>361</v>
      </c>
      <c r="B51" s="3" t="s">
        <v>362</v>
      </c>
      <c r="C51" s="6">
        <v>1</v>
      </c>
      <c r="D51" s="6">
        <v>0</v>
      </c>
      <c r="E51" s="6">
        <v>1</v>
      </c>
      <c r="F51" s="6">
        <v>5</v>
      </c>
      <c r="G51" s="6">
        <v>2</v>
      </c>
      <c r="H51" s="6">
        <v>5</v>
      </c>
      <c r="I51" s="6">
        <v>3</v>
      </c>
      <c r="J51" s="6">
        <v>13</v>
      </c>
      <c r="K51" s="6">
        <v>30</v>
      </c>
      <c r="L51" s="195">
        <f>K51/K53</f>
        <v>0.16129032258064516</v>
      </c>
      <c r="M51" s="10" t="s">
        <v>373</v>
      </c>
    </row>
    <row r="52" spans="1:13" ht="24.95" customHeight="1">
      <c r="A52" s="248"/>
      <c r="B52" s="3" t="s">
        <v>364</v>
      </c>
      <c r="C52" s="251" t="s">
        <v>365</v>
      </c>
      <c r="D52" s="252"/>
      <c r="E52" s="252"/>
      <c r="F52" s="252"/>
      <c r="G52" s="252"/>
      <c r="H52" s="252"/>
      <c r="I52" s="252"/>
      <c r="J52" s="252"/>
      <c r="K52" s="15">
        <v>3</v>
      </c>
      <c r="L52" s="184" t="s">
        <v>365</v>
      </c>
      <c r="M52" s="184" t="s">
        <v>365</v>
      </c>
    </row>
    <row r="53" spans="1:13" ht="24.95" customHeight="1">
      <c r="A53" s="248" t="s">
        <v>366</v>
      </c>
      <c r="B53" s="248"/>
      <c r="C53" s="248"/>
      <c r="D53" s="248"/>
      <c r="E53" s="248"/>
      <c r="F53" s="248"/>
      <c r="G53" s="248"/>
      <c r="H53" s="248"/>
      <c r="I53" s="248"/>
      <c r="J53" s="248"/>
      <c r="K53" s="185">
        <v>186</v>
      </c>
      <c r="L53" s="184" t="s">
        <v>365</v>
      </c>
      <c r="M53" s="188">
        <v>2618</v>
      </c>
    </row>
    <row r="54" spans="1:13" ht="24.95" customHeight="1">
      <c r="A54" s="256" t="s">
        <v>374</v>
      </c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</row>
  </sheetData>
  <mergeCells count="62">
    <mergeCell ref="A11:A12"/>
    <mergeCell ref="A19:A23"/>
    <mergeCell ref="A24:A25"/>
    <mergeCell ref="A16:B18"/>
    <mergeCell ref="A15:M15"/>
    <mergeCell ref="A13:J13"/>
    <mergeCell ref="A14:M14"/>
    <mergeCell ref="C16:J16"/>
    <mergeCell ref="K16:M16"/>
    <mergeCell ref="C12:J12"/>
    <mergeCell ref="A54:M54"/>
    <mergeCell ref="A51:A52"/>
    <mergeCell ref="A53:J53"/>
    <mergeCell ref="A46:A50"/>
    <mergeCell ref="C29:J29"/>
    <mergeCell ref="C50:J50"/>
    <mergeCell ref="G44:H44"/>
    <mergeCell ref="I44:J44"/>
    <mergeCell ref="C38:J38"/>
    <mergeCell ref="A43:B45"/>
    <mergeCell ref="A42:M42"/>
    <mergeCell ref="C43:J43"/>
    <mergeCell ref="K43:M43"/>
    <mergeCell ref="C44:D44"/>
    <mergeCell ref="E44:F44"/>
    <mergeCell ref="K44:L44"/>
    <mergeCell ref="A37:A38"/>
    <mergeCell ref="A28:M28"/>
    <mergeCell ref="A26:J26"/>
    <mergeCell ref="A27:M27"/>
    <mergeCell ref="G17:H17"/>
    <mergeCell ref="C25:J25"/>
    <mergeCell ref="I17:J17"/>
    <mergeCell ref="C17:D17"/>
    <mergeCell ref="E17:F17"/>
    <mergeCell ref="C30:D30"/>
    <mergeCell ref="E30:F30"/>
    <mergeCell ref="G30:H30"/>
    <mergeCell ref="I30:J30"/>
    <mergeCell ref="K29:M29"/>
    <mergeCell ref="A29:B31"/>
    <mergeCell ref="A32:A36"/>
    <mergeCell ref="C52:J52"/>
    <mergeCell ref="K17:L17"/>
    <mergeCell ref="C23:J23"/>
    <mergeCell ref="K30:L30"/>
    <mergeCell ref="C36:J36"/>
    <mergeCell ref="A41:M41"/>
    <mergeCell ref="A39:J39"/>
    <mergeCell ref="A40:M40"/>
    <mergeCell ref="A1:M1"/>
    <mergeCell ref="A2:M2"/>
    <mergeCell ref="C3:J3"/>
    <mergeCell ref="K3:M3"/>
    <mergeCell ref="C10:J10"/>
    <mergeCell ref="K4:L4"/>
    <mergeCell ref="I4:J4"/>
    <mergeCell ref="A3:B5"/>
    <mergeCell ref="C4:D4"/>
    <mergeCell ref="E4:F4"/>
    <mergeCell ref="G4:H4"/>
    <mergeCell ref="A6:A10"/>
  </mergeCells>
  <phoneticPr fontId="6" type="noConversion"/>
  <printOptions horizontalCentered="1"/>
  <pageMargins left="0.78680555555555598" right="0.78680555555555598" top="0.98402777777777795" bottom="0.98402777777777795" header="0.51041666666666696" footer="0.5104166666666669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（表一）教学设置总表</vt:lpstr>
      <vt:lpstr>学时学分分配表</vt:lpstr>
      <vt:lpstr>'（表一）教学设置总表'!Print_Area</vt:lpstr>
      <vt:lpstr>学时学分分配表!Print_Area</vt:lpstr>
      <vt:lpstr>'（表一）教学设置总表'!Print_Titles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lijinsong</dc:creator>
  <cp:lastModifiedBy>user</cp:lastModifiedBy>
  <cp:lastPrinted>2016-07-08T01:42:22Z</cp:lastPrinted>
  <dcterms:created xsi:type="dcterms:W3CDTF">2009-05-04T09:10:00Z</dcterms:created>
  <dcterms:modified xsi:type="dcterms:W3CDTF">2016-07-08T01:42:25Z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2052-9.1.0.5111</vt:lpwstr>
  </property>
</Properties>
</file>